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áček Otto\Documents\"/>
    </mc:Choice>
  </mc:AlternateContent>
  <xr:revisionPtr revIDLastSave="0" documentId="13_ncr:1_{0A750605-E414-482E-8F03-5506038C94EB}" xr6:coauthVersionLast="37" xr6:coauthVersionMax="37" xr10:uidLastSave="{00000000-0000-0000-0000-000000000000}"/>
  <bookViews>
    <workbookView xWindow="0" yWindow="0" windowWidth="20490" windowHeight="7545" activeTab="1" xr2:uid="{EC41F8B8-7199-4FDF-BCF1-002F0E517313}"/>
  </bookViews>
  <sheets>
    <sheet name="STARŠÍ" sheetId="1" r:id="rId1"/>
    <sheet name="MLADŠÍ" sheetId="2" r:id="rId2"/>
    <sheet name="DOROST JEDNOTLIVCI" sheetId="3" r:id="rId3"/>
    <sheet name="DOROST DRUŽSTVA" sheetId="4" r:id="rId4"/>
  </sheets>
  <externalReferences>
    <externalReference r:id="rId5"/>
    <externalReference r:id="rId6"/>
    <externalReference r:id="rId7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7" i="4" l="1"/>
  <c r="Q18" i="4"/>
  <c r="F18" i="4"/>
  <c r="P18" i="4" s="1"/>
  <c r="F17" i="4"/>
  <c r="P17" i="4" s="1"/>
  <c r="F16" i="4"/>
  <c r="P16" i="4" s="1"/>
  <c r="B29" i="4"/>
  <c r="Q30" i="4" s="1"/>
  <c r="A29" i="4"/>
  <c r="F22" i="4"/>
  <c r="P22" i="4" s="1"/>
  <c r="Q21" i="4"/>
  <c r="B21" i="4"/>
  <c r="Q22" i="4" s="1"/>
  <c r="A21" i="4"/>
  <c r="B9" i="4"/>
  <c r="F10" i="4" s="1"/>
  <c r="P10" i="4" s="1"/>
  <c r="A9" i="4"/>
  <c r="B7" i="4"/>
  <c r="A7" i="4"/>
  <c r="G2" i="4"/>
  <c r="Q1" i="4"/>
  <c r="G1" i="4"/>
  <c r="C45" i="3"/>
  <c r="B45" i="3"/>
  <c r="R45" i="3" s="1"/>
  <c r="S45" i="3" s="1"/>
  <c r="A45" i="3"/>
  <c r="G44" i="3"/>
  <c r="Q44" i="3" s="1"/>
  <c r="G38" i="3"/>
  <c r="Q38" i="3" s="1"/>
  <c r="R38" i="3" s="1"/>
  <c r="G37" i="3"/>
  <c r="Q37" i="3" s="1"/>
  <c r="G36" i="3"/>
  <c r="Q36" i="3" s="1"/>
  <c r="G35" i="3"/>
  <c r="Q35" i="3" s="1"/>
  <c r="G28" i="3"/>
  <c r="Q28" i="3" s="1"/>
  <c r="G27" i="3"/>
  <c r="Q27" i="3" s="1"/>
  <c r="G16" i="3"/>
  <c r="Q16" i="3" s="1"/>
  <c r="G17" i="3"/>
  <c r="Q17" i="3" s="1"/>
  <c r="G18" i="3"/>
  <c r="Q18" i="3" s="1"/>
  <c r="G19" i="3"/>
  <c r="Q19" i="3" s="1"/>
  <c r="G20" i="3"/>
  <c r="Q20" i="3" s="1"/>
  <c r="G21" i="3"/>
  <c r="Q21" i="3"/>
  <c r="A22" i="3"/>
  <c r="B22" i="3"/>
  <c r="G22" i="3" s="1"/>
  <c r="Q22" i="3" s="1"/>
  <c r="C22" i="3"/>
  <c r="C11" i="3"/>
  <c r="B11" i="3"/>
  <c r="R11" i="3" s="1"/>
  <c r="S11" i="3" s="1"/>
  <c r="A11" i="3"/>
  <c r="C10" i="3"/>
  <c r="B10" i="3"/>
  <c r="A10" i="3"/>
  <c r="C9" i="3"/>
  <c r="B9" i="3"/>
  <c r="A9" i="3"/>
  <c r="C8" i="3"/>
  <c r="B8" i="3"/>
  <c r="G8" i="3" s="1"/>
  <c r="Q8" i="3" s="1"/>
  <c r="A8" i="3"/>
  <c r="G7" i="3"/>
  <c r="Q7" i="3" s="1"/>
  <c r="C7" i="3"/>
  <c r="B7" i="3"/>
  <c r="A7" i="3"/>
  <c r="F2" i="3"/>
  <c r="Q1" i="3"/>
  <c r="F1" i="3"/>
  <c r="F27" i="4" l="1"/>
  <c r="P27" i="4" s="1"/>
  <c r="F28" i="4"/>
  <c r="F8" i="4"/>
  <c r="P8" i="4" s="1"/>
  <c r="Q17" i="4"/>
  <c r="R17" i="4" s="1"/>
  <c r="S17" i="4" s="1"/>
  <c r="F15" i="4"/>
  <c r="P15" i="4" s="1"/>
  <c r="Q16" i="4"/>
  <c r="F20" i="4"/>
  <c r="F19" i="4"/>
  <c r="P19" i="4" s="1"/>
  <c r="Q29" i="4"/>
  <c r="R29" i="4" s="1"/>
  <c r="S29" i="4" s="1"/>
  <c r="T29" i="4" s="1"/>
  <c r="F30" i="4"/>
  <c r="P30" i="4" s="1"/>
  <c r="F29" i="4"/>
  <c r="P29" i="4" s="1"/>
  <c r="R21" i="4"/>
  <c r="S21" i="4" s="1"/>
  <c r="T21" i="4" s="1"/>
  <c r="Q10" i="4"/>
  <c r="F9" i="4"/>
  <c r="P9" i="4" s="1"/>
  <c r="F7" i="4"/>
  <c r="Q9" i="4"/>
  <c r="R9" i="4" s="1"/>
  <c r="S9" i="4" s="1"/>
  <c r="T9" i="4" s="1"/>
  <c r="F21" i="4"/>
  <c r="P21" i="4" s="1"/>
  <c r="R21" i="3"/>
  <c r="R44" i="3"/>
  <c r="G45" i="3"/>
  <c r="Q45" i="3" s="1"/>
  <c r="R37" i="3"/>
  <c r="R36" i="3"/>
  <c r="R35" i="3"/>
  <c r="S35" i="3" s="1"/>
  <c r="G39" i="3"/>
  <c r="R28" i="3"/>
  <c r="R27" i="3"/>
  <c r="S27" i="3" s="1"/>
  <c r="G29" i="3"/>
  <c r="R18" i="3"/>
  <c r="S18" i="3" s="1"/>
  <c r="R19" i="3"/>
  <c r="R20" i="3"/>
  <c r="R17" i="3"/>
  <c r="R16" i="3"/>
  <c r="R22" i="3"/>
  <c r="S22" i="3" s="1"/>
  <c r="G10" i="3"/>
  <c r="Q10" i="3" s="1"/>
  <c r="G11" i="3"/>
  <c r="Q11" i="3" s="1"/>
  <c r="R7" i="3"/>
  <c r="R8" i="3"/>
  <c r="G9" i="3"/>
  <c r="Q9" i="3" s="1"/>
  <c r="F7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Q7" i="2"/>
  <c r="P7" i="2"/>
  <c r="O7" i="2"/>
  <c r="N7" i="2"/>
  <c r="M7" i="2"/>
  <c r="L7" i="2"/>
  <c r="K7" i="2"/>
  <c r="J7" i="2"/>
  <c r="I7" i="2"/>
  <c r="H7" i="2"/>
  <c r="G7" i="2"/>
  <c r="E7" i="2"/>
  <c r="D7" i="2"/>
  <c r="C7" i="2"/>
  <c r="B7" i="2"/>
  <c r="A7" i="2"/>
  <c r="F2" i="2"/>
  <c r="O1" i="2"/>
  <c r="F1" i="2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F2" i="1"/>
  <c r="O1" i="1"/>
  <c r="F1" i="1"/>
  <c r="Q27" i="4" l="1"/>
  <c r="P28" i="4"/>
  <c r="Q28" i="4"/>
  <c r="Q15" i="4"/>
  <c r="R15" i="4" s="1"/>
  <c r="S15" i="4" s="1"/>
  <c r="Q8" i="4"/>
  <c r="Q19" i="4"/>
  <c r="P20" i="4"/>
  <c r="Q20" i="4"/>
  <c r="P7" i="4"/>
  <c r="Q7" i="4" s="1"/>
  <c r="R7" i="4" s="1"/>
  <c r="S7" i="4" s="1"/>
  <c r="Q39" i="3"/>
  <c r="R39" i="3" s="1"/>
  <c r="Q29" i="3"/>
  <c r="R29" i="3" s="1"/>
  <c r="R10" i="3"/>
  <c r="R9" i="3"/>
  <c r="R27" i="4" l="1"/>
  <c r="S27" i="4" s="1"/>
  <c r="R19" i="4"/>
  <c r="S19" i="4" s="1"/>
  <c r="S17" i="3"/>
  <c r="S9" i="3"/>
  <c r="S7" i="3"/>
  <c r="S10" i="3"/>
  <c r="S8" i="3"/>
</calcChain>
</file>

<file path=xl/sharedStrings.xml><?xml version="1.0" encoding="utf-8"?>
<sst xmlns="http://schemas.openxmlformats.org/spreadsheetml/2006/main" count="457" uniqueCount="82">
  <si>
    <t>CELOSTÁTNÍ HRA PLAMEN</t>
  </si>
  <si>
    <t>ZÁVOD POŽ. VŠESTRANNOSTI</t>
  </si>
  <si>
    <t>startovní číslo</t>
  </si>
  <si>
    <t>KATEGORIE</t>
  </si>
  <si>
    <t>Běžecký čas</t>
  </si>
  <si>
    <t>platnost pokusu</t>
  </si>
  <si>
    <t>Kontrolní stanoviště</t>
  </si>
  <si>
    <t>trestné minuty</t>
  </si>
  <si>
    <t>výsledné časy                    hlídek</t>
  </si>
  <si>
    <t>úřední čas družstva</t>
  </si>
  <si>
    <t>umístění</t>
  </si>
  <si>
    <t>STARŠÍ</t>
  </si>
  <si>
    <t>čas start</t>
  </si>
  <si>
    <t>čas cíl</t>
  </si>
  <si>
    <t>čekací min.</t>
  </si>
  <si>
    <t>čas trať</t>
  </si>
  <si>
    <t>střelba</t>
  </si>
  <si>
    <t>topografie</t>
  </si>
  <si>
    <t>uzlování</t>
  </si>
  <si>
    <t>první pomoc</t>
  </si>
  <si>
    <t>požár.ochrana</t>
  </si>
  <si>
    <t>lanová lávka</t>
  </si>
  <si>
    <t>soutěžní družstvo</t>
  </si>
  <si>
    <t>h:mm:ss,00</t>
  </si>
  <si>
    <t>mm:ss</t>
  </si>
  <si>
    <t>P/N</t>
  </si>
  <si>
    <t>K1</t>
  </si>
  <si>
    <t>K2</t>
  </si>
  <si>
    <t>K3</t>
  </si>
  <si>
    <t>K4</t>
  </si>
  <si>
    <t>K5</t>
  </si>
  <si>
    <t>K6</t>
  </si>
  <si>
    <t>h:mm:ss</t>
  </si>
  <si>
    <t>MLADŠÍ</t>
  </si>
  <si>
    <t>CELOROČNÍ ČINNOST DOROSTU</t>
  </si>
  <si>
    <t>ZPV</t>
  </si>
  <si>
    <t>JEDNOTLIVCI</t>
  </si>
  <si>
    <t>výsledný čas</t>
  </si>
  <si>
    <t>šplh</t>
  </si>
  <si>
    <t>vodní příkop</t>
  </si>
  <si>
    <t>PHP</t>
  </si>
  <si>
    <t>prostředky PO</t>
  </si>
  <si>
    <t>opt.signalizace</t>
  </si>
  <si>
    <t>azimut.úseky</t>
  </si>
  <si>
    <t>příjmení, jméno</t>
  </si>
  <si>
    <t>SDH</t>
  </si>
  <si>
    <t>h:mm:ss,0</t>
  </si>
  <si>
    <t>K7</t>
  </si>
  <si>
    <t>AZ</t>
  </si>
  <si>
    <t>P</t>
  </si>
  <si>
    <t>N</t>
  </si>
  <si>
    <t>Kolovratník Roman</t>
  </si>
  <si>
    <t>Labuť Václav</t>
  </si>
  <si>
    <t>Mamiňák Jan</t>
  </si>
  <si>
    <t>Mlejnek David</t>
  </si>
  <si>
    <t>Hovorka Vojtěch</t>
  </si>
  <si>
    <t>Rokytnice v O.h.</t>
  </si>
  <si>
    <t>Jílovice</t>
  </si>
  <si>
    <t>Skuhrov n.B.</t>
  </si>
  <si>
    <t>Třebešov</t>
  </si>
  <si>
    <t>Šrom Václav</t>
  </si>
  <si>
    <t xml:space="preserve"> MLADŠÍ DKY</t>
  </si>
  <si>
    <t>Dušková Eliška</t>
  </si>
  <si>
    <t>Hanušová Klára</t>
  </si>
  <si>
    <t>Libotovská Nikol</t>
  </si>
  <si>
    <t>Rájec</t>
  </si>
  <si>
    <t xml:space="preserve"> STŘEDNÍ DKY</t>
  </si>
  <si>
    <t>Kvapilová Dagmar</t>
  </si>
  <si>
    <t>Bukovská Tereza</t>
  </si>
  <si>
    <t>Podolská Adéla</t>
  </si>
  <si>
    <t>Čtvrtlíková Libuše</t>
  </si>
  <si>
    <t>Horáková Alice</t>
  </si>
  <si>
    <t>Olešnice u RK</t>
  </si>
  <si>
    <t xml:space="preserve"> STŘEDNÍ DCI</t>
  </si>
  <si>
    <t xml:space="preserve"> STARŠÍ DCI</t>
  </si>
  <si>
    <t xml:space="preserve"> STARŠÍ DKY</t>
  </si>
  <si>
    <t>Vytlačilová Vendula</t>
  </si>
  <si>
    <t>DOROSTENCI         DRUŽSTVA</t>
  </si>
  <si>
    <t>DOROSTENKY         DRUŽSTVA</t>
  </si>
  <si>
    <t>SMÍŠENÁ         DRUŽSTVA</t>
  </si>
  <si>
    <t>Kvasiny</t>
  </si>
  <si>
    <t>Ledce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</si>
</sst>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0"/>
    <numFmt numFmtId="165" formatCode="h:mm:ss.0"/>
    <numFmt numFmtId="166" formatCode="d/m/yyyy;@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Times New Roman"/>
      <family val="1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8"/>
      <name val="Arial"/>
      <family val="2"/>
      <charset val="238"/>
    </font>
    <font>
      <b/>
      <sz val="14"/>
      <name val="Arial Black"/>
      <family val="2"/>
      <charset val="238"/>
    </font>
    <font>
      <sz val="6.5"/>
      <name val="Arial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color indexed="20"/>
      <name val="Arial CE"/>
      <family val="2"/>
      <charset val="238"/>
    </font>
    <font>
      <b/>
      <sz val="12"/>
      <name val="Arial Black"/>
      <family val="2"/>
      <charset val="238"/>
    </font>
    <font>
      <b/>
      <sz val="10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Arial Black"/>
      <family val="2"/>
      <charset val="238"/>
    </font>
    <font>
      <b/>
      <sz val="22"/>
      <name val="Arial Black"/>
      <family val="2"/>
      <charset val="238"/>
    </font>
    <font>
      <b/>
      <sz val="18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8" fillId="0" borderId="0"/>
  </cellStyleXfs>
  <cellXfs count="326">
    <xf numFmtId="0" fontId="0" fillId="0" borderId="0" xfId="0"/>
    <xf numFmtId="0" fontId="4" fillId="0" borderId="0" xfId="1" applyFont="1" applyFill="1" applyBorder="1" applyAlignment="1" applyProtection="1">
      <alignment horizontal="center" wrapText="1"/>
      <protection hidden="1"/>
    </xf>
    <xf numFmtId="0" fontId="1" fillId="0" borderId="0" xfId="1" applyFont="1" applyFill="1" applyProtection="1">
      <protection hidden="1"/>
    </xf>
    <xf numFmtId="14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vertical="center" wrapText="1"/>
      <protection hidden="1"/>
    </xf>
    <xf numFmtId="0" fontId="10" fillId="0" borderId="16" xfId="1" applyFont="1" applyFill="1" applyBorder="1" applyAlignment="1" applyProtection="1">
      <alignment horizontal="center" vertical="top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 wrapText="1"/>
      <protection hidden="1"/>
    </xf>
    <xf numFmtId="0" fontId="7" fillId="2" borderId="33" xfId="1" applyFont="1" applyFill="1" applyBorder="1" applyAlignment="1" applyProtection="1">
      <alignment horizontal="center" vertical="center" wrapText="1"/>
      <protection hidden="1"/>
    </xf>
    <xf numFmtId="164" fontId="12" fillId="2" borderId="34" xfId="0" applyNumberFormat="1" applyFont="1" applyFill="1" applyBorder="1" applyAlignment="1" applyProtection="1">
      <alignment horizontal="center"/>
      <protection locked="0"/>
    </xf>
    <xf numFmtId="164" fontId="12" fillId="2" borderId="35" xfId="0" applyNumberFormat="1" applyFont="1" applyFill="1" applyBorder="1" applyAlignment="1" applyProtection="1">
      <alignment horizontal="center"/>
      <protection locked="0"/>
    </xf>
    <xf numFmtId="45" fontId="12" fillId="2" borderId="36" xfId="0" applyNumberFormat="1" applyFont="1" applyFill="1" applyBorder="1" applyAlignment="1" applyProtection="1">
      <alignment horizontal="center"/>
      <protection locked="0"/>
    </xf>
    <xf numFmtId="164" fontId="13" fillId="2" borderId="33" xfId="0" applyNumberFormat="1" applyFont="1" applyFill="1" applyBorder="1" applyAlignment="1" applyProtection="1">
      <alignment horizontal="center"/>
      <protection hidden="1"/>
    </xf>
    <xf numFmtId="165" fontId="12" fillId="2" borderId="33" xfId="0" applyNumberFormat="1" applyFont="1" applyFill="1" applyBorder="1" applyAlignment="1" applyProtection="1">
      <alignment horizontal="center"/>
      <protection locked="0"/>
    </xf>
    <xf numFmtId="1" fontId="14" fillId="2" borderId="34" xfId="0" applyNumberFormat="1" applyFont="1" applyFill="1" applyBorder="1" applyAlignment="1" applyProtection="1">
      <alignment horizontal="center"/>
      <protection locked="0"/>
    </xf>
    <xf numFmtId="1" fontId="14" fillId="2" borderId="35" xfId="0" applyNumberFormat="1" applyFont="1" applyFill="1" applyBorder="1" applyAlignment="1" applyProtection="1">
      <alignment horizontal="center"/>
      <protection locked="0"/>
    </xf>
    <xf numFmtId="1" fontId="14" fillId="2" borderId="37" xfId="0" applyNumberFormat="1" applyFont="1" applyFill="1" applyBorder="1" applyAlignment="1" applyProtection="1">
      <alignment horizontal="center"/>
      <protection locked="0"/>
    </xf>
    <xf numFmtId="21" fontId="15" fillId="2" borderId="33" xfId="0" applyNumberFormat="1" applyFont="1" applyFill="1" applyBorder="1" applyAlignment="1" applyProtection="1">
      <alignment horizontal="center"/>
      <protection hidden="1"/>
    </xf>
    <xf numFmtId="164" fontId="12" fillId="2" borderId="33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7" fillId="2" borderId="19" xfId="1" applyFont="1" applyFill="1" applyBorder="1" applyAlignment="1" applyProtection="1">
      <alignment horizontal="center" vertical="center" wrapText="1"/>
      <protection locked="0"/>
    </xf>
    <xf numFmtId="164" fontId="12" fillId="2" borderId="40" xfId="0" applyNumberFormat="1" applyFont="1" applyFill="1" applyBorder="1" applyAlignment="1" applyProtection="1">
      <alignment horizontal="center"/>
      <protection locked="0"/>
    </xf>
    <xf numFmtId="164" fontId="12" fillId="2" borderId="41" xfId="0" applyNumberFormat="1" applyFont="1" applyFill="1" applyBorder="1" applyAlignment="1" applyProtection="1">
      <alignment horizontal="center"/>
      <protection locked="0"/>
    </xf>
    <xf numFmtId="45" fontId="12" fillId="2" borderId="42" xfId="0" applyNumberFormat="1" applyFont="1" applyFill="1" applyBorder="1" applyAlignment="1" applyProtection="1">
      <alignment horizontal="center"/>
      <protection locked="0"/>
    </xf>
    <xf numFmtId="164" fontId="13" fillId="2" borderId="43" xfId="0" applyNumberFormat="1" applyFont="1" applyFill="1" applyBorder="1" applyAlignment="1" applyProtection="1">
      <alignment horizontal="center"/>
      <protection hidden="1"/>
    </xf>
    <xf numFmtId="165" fontId="12" fillId="2" borderId="43" xfId="0" applyNumberFormat="1" applyFont="1" applyFill="1" applyBorder="1" applyAlignment="1" applyProtection="1">
      <alignment horizontal="center"/>
      <protection locked="0"/>
    </xf>
    <xf numFmtId="1" fontId="14" fillId="2" borderId="40" xfId="0" applyNumberFormat="1" applyFont="1" applyFill="1" applyBorder="1" applyAlignment="1" applyProtection="1">
      <alignment horizontal="center"/>
      <protection locked="0"/>
    </xf>
    <xf numFmtId="1" fontId="14" fillId="2" borderId="41" xfId="0" applyNumberFormat="1" applyFont="1" applyFill="1" applyBorder="1" applyAlignment="1" applyProtection="1">
      <alignment horizontal="center"/>
      <protection locked="0"/>
    </xf>
    <xf numFmtId="1" fontId="14" fillId="2" borderId="44" xfId="0" applyNumberFormat="1" applyFont="1" applyFill="1" applyBorder="1" applyAlignment="1" applyProtection="1">
      <alignment horizontal="center"/>
      <protection locked="0"/>
    </xf>
    <xf numFmtId="21" fontId="15" fillId="2" borderId="43" xfId="0" applyNumberFormat="1" applyFont="1" applyFill="1" applyBorder="1" applyAlignment="1" applyProtection="1">
      <alignment horizontal="center"/>
      <protection hidden="1"/>
    </xf>
    <xf numFmtId="164" fontId="12" fillId="2" borderId="43" xfId="0" applyNumberFormat="1" applyFont="1" applyFill="1" applyBorder="1" applyAlignment="1" applyProtection="1">
      <alignment horizontal="center"/>
      <protection hidden="1"/>
    </xf>
    <xf numFmtId="0" fontId="7" fillId="0" borderId="46" xfId="1" applyFont="1" applyFill="1" applyBorder="1" applyAlignment="1" applyProtection="1">
      <alignment horizontal="center" vertical="center" wrapText="1"/>
      <protection hidden="1"/>
    </xf>
    <xf numFmtId="164" fontId="12" fillId="0" borderId="47" xfId="0" applyNumberFormat="1" applyFont="1" applyFill="1" applyBorder="1" applyAlignment="1" applyProtection="1">
      <alignment horizontal="center"/>
      <protection locked="0"/>
    </xf>
    <xf numFmtId="164" fontId="12" fillId="0" borderId="48" xfId="0" applyNumberFormat="1" applyFont="1" applyFill="1" applyBorder="1" applyAlignment="1" applyProtection="1">
      <alignment horizontal="center"/>
      <protection locked="0"/>
    </xf>
    <xf numFmtId="45" fontId="12" fillId="0" borderId="49" xfId="0" applyNumberFormat="1" applyFont="1" applyFill="1" applyBorder="1" applyAlignment="1" applyProtection="1">
      <alignment horizontal="center"/>
      <protection locked="0"/>
    </xf>
    <xf numFmtId="164" fontId="13" fillId="0" borderId="46" xfId="0" applyNumberFormat="1" applyFont="1" applyFill="1" applyBorder="1" applyAlignment="1" applyProtection="1">
      <alignment horizontal="center"/>
      <protection hidden="1"/>
    </xf>
    <xf numFmtId="165" fontId="12" fillId="0" borderId="46" xfId="0" applyNumberFormat="1" applyFont="1" applyFill="1" applyBorder="1" applyAlignment="1" applyProtection="1">
      <alignment horizontal="center"/>
      <protection locked="0"/>
    </xf>
    <xf numFmtId="1" fontId="14" fillId="0" borderId="47" xfId="0" applyNumberFormat="1" applyFont="1" applyFill="1" applyBorder="1" applyAlignment="1" applyProtection="1">
      <alignment horizontal="center"/>
      <protection locked="0"/>
    </xf>
    <xf numFmtId="1" fontId="14" fillId="0" borderId="48" xfId="0" applyNumberFormat="1" applyFont="1" applyFill="1" applyBorder="1" applyAlignment="1" applyProtection="1">
      <alignment horizontal="center"/>
      <protection locked="0"/>
    </xf>
    <xf numFmtId="1" fontId="14" fillId="0" borderId="50" xfId="0" applyNumberFormat="1" applyFont="1" applyFill="1" applyBorder="1" applyAlignment="1" applyProtection="1">
      <alignment horizontal="center"/>
      <protection locked="0"/>
    </xf>
    <xf numFmtId="21" fontId="15" fillId="0" borderId="46" xfId="0" applyNumberFormat="1" applyFont="1" applyFill="1" applyBorder="1" applyAlignment="1" applyProtection="1">
      <alignment horizontal="center"/>
      <protection hidden="1"/>
    </xf>
    <xf numFmtId="164" fontId="12" fillId="0" borderId="46" xfId="0" applyNumberFormat="1" applyFont="1" applyFill="1" applyBorder="1" applyAlignment="1" applyProtection="1">
      <alignment horizontal="center"/>
      <protection hidden="1"/>
    </xf>
    <xf numFmtId="0" fontId="7" fillId="0" borderId="24" xfId="1" applyFont="1" applyFill="1" applyBorder="1" applyAlignment="1" applyProtection="1">
      <alignment horizontal="center" vertical="center" wrapText="1"/>
      <protection locked="0"/>
    </xf>
    <xf numFmtId="164" fontId="12" fillId="0" borderId="51" xfId="0" applyNumberFormat="1" applyFont="1" applyFill="1" applyBorder="1" applyAlignment="1" applyProtection="1">
      <alignment horizontal="center"/>
      <protection locked="0"/>
    </xf>
    <xf numFmtId="164" fontId="12" fillId="0" borderId="52" xfId="0" applyNumberFormat="1" applyFont="1" applyFill="1" applyBorder="1" applyAlignment="1" applyProtection="1">
      <alignment horizontal="center"/>
      <protection locked="0"/>
    </xf>
    <xf numFmtId="45" fontId="12" fillId="0" borderId="53" xfId="0" applyNumberFormat="1" applyFont="1" applyFill="1" applyBorder="1" applyAlignment="1" applyProtection="1">
      <alignment horizontal="center"/>
      <protection locked="0"/>
    </xf>
    <xf numFmtId="164" fontId="13" fillId="0" borderId="54" xfId="0" applyNumberFormat="1" applyFont="1" applyFill="1" applyBorder="1" applyAlignment="1" applyProtection="1">
      <alignment horizontal="center"/>
      <protection hidden="1"/>
    </xf>
    <xf numFmtId="165" fontId="12" fillId="0" borderId="54" xfId="0" applyNumberFormat="1" applyFont="1" applyFill="1" applyBorder="1" applyAlignment="1" applyProtection="1">
      <alignment horizontal="center"/>
      <protection locked="0"/>
    </xf>
    <xf numFmtId="1" fontId="14" fillId="0" borderId="51" xfId="0" applyNumberFormat="1" applyFont="1" applyFill="1" applyBorder="1" applyAlignment="1" applyProtection="1">
      <alignment horizontal="center"/>
      <protection locked="0"/>
    </xf>
    <xf numFmtId="1" fontId="14" fillId="0" borderId="52" xfId="0" applyNumberFormat="1" applyFont="1" applyFill="1" applyBorder="1" applyAlignment="1" applyProtection="1">
      <alignment horizontal="center"/>
      <protection locked="0"/>
    </xf>
    <xf numFmtId="1" fontId="14" fillId="0" borderId="55" xfId="0" applyNumberFormat="1" applyFont="1" applyFill="1" applyBorder="1" applyAlignment="1" applyProtection="1">
      <alignment horizontal="center"/>
      <protection locked="0"/>
    </xf>
    <xf numFmtId="21" fontId="15" fillId="0" borderId="54" xfId="0" applyNumberFormat="1" applyFont="1" applyFill="1" applyBorder="1" applyAlignment="1" applyProtection="1">
      <alignment horizontal="center"/>
      <protection hidden="1"/>
    </xf>
    <xf numFmtId="164" fontId="12" fillId="0" borderId="54" xfId="0" applyNumberFormat="1" applyFont="1" applyFill="1" applyBorder="1" applyAlignment="1" applyProtection="1">
      <alignment horizontal="center"/>
      <protection hidden="1"/>
    </xf>
    <xf numFmtId="0" fontId="7" fillId="2" borderId="46" xfId="1" applyFont="1" applyFill="1" applyBorder="1" applyAlignment="1" applyProtection="1">
      <alignment horizontal="center" vertical="center" wrapText="1"/>
      <protection hidden="1"/>
    </xf>
    <xf numFmtId="164" fontId="12" fillId="2" borderId="47" xfId="0" applyNumberFormat="1" applyFont="1" applyFill="1" applyBorder="1" applyAlignment="1" applyProtection="1">
      <alignment horizontal="center"/>
      <protection locked="0"/>
    </xf>
    <xf numFmtId="164" fontId="12" fillId="2" borderId="48" xfId="0" applyNumberFormat="1" applyFont="1" applyFill="1" applyBorder="1" applyAlignment="1" applyProtection="1">
      <alignment horizontal="center"/>
      <protection locked="0"/>
    </xf>
    <xf numFmtId="45" fontId="12" fillId="2" borderId="49" xfId="0" applyNumberFormat="1" applyFont="1" applyFill="1" applyBorder="1" applyAlignment="1" applyProtection="1">
      <alignment horizontal="center"/>
      <protection locked="0"/>
    </xf>
    <xf numFmtId="164" fontId="13" fillId="2" borderId="46" xfId="0" applyNumberFormat="1" applyFont="1" applyFill="1" applyBorder="1" applyAlignment="1" applyProtection="1">
      <alignment horizontal="center"/>
      <protection hidden="1"/>
    </xf>
    <xf numFmtId="165" fontId="12" fillId="2" borderId="46" xfId="0" applyNumberFormat="1" applyFont="1" applyFill="1" applyBorder="1" applyAlignment="1" applyProtection="1">
      <alignment horizontal="center"/>
      <protection locked="0"/>
    </xf>
    <xf numFmtId="1" fontId="14" fillId="2" borderId="47" xfId="0" applyNumberFormat="1" applyFont="1" applyFill="1" applyBorder="1" applyAlignment="1" applyProtection="1">
      <alignment horizontal="center"/>
      <protection locked="0"/>
    </xf>
    <xf numFmtId="1" fontId="14" fillId="2" borderId="48" xfId="0" applyNumberFormat="1" applyFont="1" applyFill="1" applyBorder="1" applyAlignment="1" applyProtection="1">
      <alignment horizontal="center"/>
      <protection locked="0"/>
    </xf>
    <xf numFmtId="1" fontId="14" fillId="2" borderId="50" xfId="0" applyNumberFormat="1" applyFont="1" applyFill="1" applyBorder="1" applyAlignment="1" applyProtection="1">
      <alignment horizontal="center"/>
      <protection locked="0"/>
    </xf>
    <xf numFmtId="21" fontId="15" fillId="2" borderId="46" xfId="0" applyNumberFormat="1" applyFont="1" applyFill="1" applyBorder="1" applyAlignment="1" applyProtection="1">
      <alignment horizontal="center"/>
      <protection hidden="1"/>
    </xf>
    <xf numFmtId="164" fontId="12" fillId="2" borderId="46" xfId="0" applyNumberFormat="1" applyFont="1" applyFill="1" applyBorder="1" applyAlignment="1" applyProtection="1">
      <alignment horizontal="center"/>
      <protection hidden="1"/>
    </xf>
    <xf numFmtId="0" fontId="7" fillId="2" borderId="24" xfId="1" applyFont="1" applyFill="1" applyBorder="1" applyAlignment="1" applyProtection="1">
      <alignment horizontal="center" vertical="center" wrapText="1"/>
      <protection locked="0"/>
    </xf>
    <xf numFmtId="164" fontId="12" fillId="2" borderId="51" xfId="0" applyNumberFormat="1" applyFont="1" applyFill="1" applyBorder="1" applyAlignment="1" applyProtection="1">
      <alignment horizontal="center"/>
      <protection locked="0"/>
    </xf>
    <xf numFmtId="164" fontId="12" fillId="2" borderId="52" xfId="0" applyNumberFormat="1" applyFont="1" applyFill="1" applyBorder="1" applyAlignment="1" applyProtection="1">
      <alignment horizontal="center"/>
      <protection locked="0"/>
    </xf>
    <xf numFmtId="45" fontId="12" fillId="2" borderId="53" xfId="0" applyNumberFormat="1" applyFont="1" applyFill="1" applyBorder="1" applyAlignment="1" applyProtection="1">
      <alignment horizontal="center"/>
      <protection locked="0"/>
    </xf>
    <xf numFmtId="164" fontId="13" fillId="2" borderId="54" xfId="0" applyNumberFormat="1" applyFont="1" applyFill="1" applyBorder="1" applyAlignment="1" applyProtection="1">
      <alignment horizontal="center"/>
      <protection hidden="1"/>
    </xf>
    <xf numFmtId="165" fontId="12" fillId="2" borderId="54" xfId="0" applyNumberFormat="1" applyFont="1" applyFill="1" applyBorder="1" applyAlignment="1" applyProtection="1">
      <alignment horizontal="center"/>
      <protection locked="0"/>
    </xf>
    <xf numFmtId="1" fontId="14" fillId="2" borderId="51" xfId="0" applyNumberFormat="1" applyFont="1" applyFill="1" applyBorder="1" applyAlignment="1" applyProtection="1">
      <alignment horizontal="center"/>
      <protection locked="0"/>
    </xf>
    <xf numFmtId="1" fontId="14" fillId="2" borderId="52" xfId="0" applyNumberFormat="1" applyFont="1" applyFill="1" applyBorder="1" applyAlignment="1" applyProtection="1">
      <alignment horizontal="center"/>
      <protection locked="0"/>
    </xf>
    <xf numFmtId="1" fontId="14" fillId="2" borderId="55" xfId="0" applyNumberFormat="1" applyFont="1" applyFill="1" applyBorder="1" applyAlignment="1" applyProtection="1">
      <alignment horizontal="center"/>
      <protection locked="0"/>
    </xf>
    <xf numFmtId="21" fontId="15" fillId="2" borderId="54" xfId="0" applyNumberFormat="1" applyFont="1" applyFill="1" applyBorder="1" applyAlignment="1" applyProtection="1">
      <alignment horizontal="center"/>
      <protection hidden="1"/>
    </xf>
    <xf numFmtId="164" fontId="12" fillId="2" borderId="54" xfId="0" applyNumberFormat="1" applyFont="1" applyFill="1" applyBorder="1" applyAlignment="1" applyProtection="1">
      <alignment horizontal="center"/>
      <protection hidden="1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164" fontId="12" fillId="0" borderId="56" xfId="0" applyNumberFormat="1" applyFont="1" applyFill="1" applyBorder="1" applyAlignment="1" applyProtection="1">
      <alignment horizontal="center"/>
      <protection locked="0"/>
    </xf>
    <xf numFmtId="164" fontId="12" fillId="0" borderId="57" xfId="0" applyNumberFormat="1" applyFont="1" applyFill="1" applyBorder="1" applyAlignment="1" applyProtection="1">
      <alignment horizontal="center"/>
      <protection locked="0"/>
    </xf>
    <xf numFmtId="45" fontId="12" fillId="0" borderId="58" xfId="0" applyNumberFormat="1" applyFont="1" applyFill="1" applyBorder="1" applyAlignment="1" applyProtection="1">
      <alignment horizontal="center"/>
      <protection locked="0"/>
    </xf>
    <xf numFmtId="164" fontId="13" fillId="0" borderId="59" xfId="0" applyNumberFormat="1" applyFont="1" applyFill="1" applyBorder="1" applyAlignment="1" applyProtection="1">
      <alignment horizontal="center"/>
      <protection hidden="1"/>
    </xf>
    <xf numFmtId="165" fontId="12" fillId="0" borderId="59" xfId="0" applyNumberFormat="1" applyFont="1" applyFill="1" applyBorder="1" applyAlignment="1" applyProtection="1">
      <alignment horizontal="center"/>
      <protection locked="0"/>
    </xf>
    <xf numFmtId="1" fontId="14" fillId="0" borderId="56" xfId="0" applyNumberFormat="1" applyFont="1" applyFill="1" applyBorder="1" applyAlignment="1" applyProtection="1">
      <alignment horizontal="center"/>
      <protection locked="0"/>
    </xf>
    <xf numFmtId="1" fontId="14" fillId="0" borderId="57" xfId="0" applyNumberFormat="1" applyFont="1" applyFill="1" applyBorder="1" applyAlignment="1" applyProtection="1">
      <alignment horizontal="center"/>
      <protection locked="0"/>
    </xf>
    <xf numFmtId="1" fontId="14" fillId="0" borderId="60" xfId="0" applyNumberFormat="1" applyFont="1" applyFill="1" applyBorder="1" applyAlignment="1" applyProtection="1">
      <alignment horizontal="center"/>
      <protection locked="0"/>
    </xf>
    <xf numFmtId="21" fontId="15" fillId="0" borderId="59" xfId="0" applyNumberFormat="1" applyFont="1" applyFill="1" applyBorder="1" applyAlignment="1" applyProtection="1">
      <alignment horizontal="center"/>
      <protection hidden="1"/>
    </xf>
    <xf numFmtId="164" fontId="12" fillId="0" borderId="59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left" vertical="center" wrapText="1" indent="1"/>
      <protection hidden="1"/>
    </xf>
    <xf numFmtId="0" fontId="2" fillId="0" borderId="2" xfId="1" applyFont="1" applyFill="1" applyBorder="1" applyAlignment="1" applyProtection="1">
      <alignment horizontal="left" vertical="center" wrapText="1" indent="1"/>
      <protection hidden="1"/>
    </xf>
    <xf numFmtId="0" fontId="3" fillId="0" borderId="3" xfId="1" applyFont="1" applyFill="1" applyBorder="1" applyAlignment="1" applyProtection="1">
      <alignment horizontal="left" vertical="center" wrapText="1" indent="3"/>
      <protection hidden="1"/>
    </xf>
    <xf numFmtId="14" fontId="3" fillId="0" borderId="3" xfId="1" applyNumberFormat="1" applyFont="1" applyFill="1" applyBorder="1" applyAlignment="1" applyProtection="1">
      <alignment horizontal="left" vertical="center" wrapText="1"/>
      <protection hidden="1"/>
    </xf>
    <xf numFmtId="14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5" fillId="0" borderId="5" xfId="1" applyFont="1" applyFill="1" applyBorder="1" applyAlignment="1" applyProtection="1">
      <alignment horizontal="left" vertical="center" wrapText="1" indent="1"/>
      <protection hidden="1"/>
    </xf>
    <xf numFmtId="0" fontId="5" fillId="0" borderId="6" xfId="1" applyFont="1" applyFill="1" applyBorder="1" applyAlignment="1" applyProtection="1">
      <alignment horizontal="left" vertical="center" wrapText="1" indent="1"/>
      <protection hidden="1"/>
    </xf>
    <xf numFmtId="0" fontId="5" fillId="0" borderId="7" xfId="1" applyFont="1" applyFill="1" applyBorder="1" applyAlignment="1" applyProtection="1">
      <alignment horizontal="left" vertical="center" wrapText="1" indent="3"/>
      <protection hidden="1"/>
    </xf>
    <xf numFmtId="0" fontId="5" fillId="0" borderId="8" xfId="1" applyFont="1" applyFill="1" applyBorder="1" applyAlignment="1" applyProtection="1">
      <alignment horizontal="left" vertical="center" wrapText="1" indent="3"/>
      <protection hidden="1"/>
    </xf>
    <xf numFmtId="0" fontId="1" fillId="0" borderId="9" xfId="1" applyFont="1" applyFill="1" applyBorder="1" applyAlignment="1" applyProtection="1">
      <alignment horizontal="center" vertical="center" textRotation="90" wrapText="1"/>
      <protection hidden="1"/>
    </xf>
    <xf numFmtId="0" fontId="1" fillId="0" borderId="15" xfId="1" applyFont="1" applyFill="1" applyBorder="1" applyAlignment="1" applyProtection="1">
      <alignment horizontal="center" vertical="center" textRotation="90" wrapText="1"/>
      <protection hidden="1"/>
    </xf>
    <xf numFmtId="0" fontId="1" fillId="0" borderId="26" xfId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1" applyFont="1" applyFill="1" applyBorder="1" applyAlignment="1" applyProtection="1">
      <alignment horizontal="center" vertical="top" wrapText="1"/>
      <protection hidden="1"/>
    </xf>
    <xf numFmtId="0" fontId="8" fillId="0" borderId="3" xfId="1" applyFont="1" applyFill="1" applyBorder="1" applyAlignment="1" applyProtection="1">
      <alignment horizontal="center" vertical="top" wrapText="1"/>
      <protection hidden="1"/>
    </xf>
    <xf numFmtId="0" fontId="8" fillId="0" borderId="4" xfId="1" applyFont="1" applyFill="1" applyBorder="1" applyAlignment="1" applyProtection="1">
      <alignment horizontal="center" vertical="top" wrapText="1"/>
      <protection hidden="1"/>
    </xf>
    <xf numFmtId="0" fontId="9" fillId="0" borderId="10" xfId="1" applyFont="1" applyFill="1" applyBorder="1" applyAlignment="1" applyProtection="1">
      <alignment horizontal="center" vertical="center" textRotation="90" wrapText="1"/>
      <protection hidden="1"/>
    </xf>
    <xf numFmtId="0" fontId="9" fillId="0" borderId="19" xfId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1" applyFont="1" applyFill="1" applyBorder="1" applyAlignment="1" applyProtection="1">
      <alignment horizontal="center" wrapText="1"/>
      <protection hidden="1"/>
    </xf>
    <xf numFmtId="0" fontId="8" fillId="0" borderId="13" xfId="1" applyFont="1" applyFill="1" applyBorder="1" applyAlignment="1" applyProtection="1">
      <alignment horizontal="center" wrapText="1"/>
      <protection hidden="1"/>
    </xf>
    <xf numFmtId="0" fontId="8" fillId="0" borderId="14" xfId="1" applyFont="1" applyFill="1" applyBorder="1" applyAlignment="1" applyProtection="1">
      <alignment horizontal="center" wrapText="1"/>
      <protection hidden="1"/>
    </xf>
    <xf numFmtId="0" fontId="1" fillId="0" borderId="4" xfId="1" applyFont="1" applyFill="1" applyBorder="1" applyAlignment="1" applyProtection="1">
      <alignment horizontal="center" vertical="center" textRotation="90" wrapText="1"/>
      <protection hidden="1"/>
    </xf>
    <xf numFmtId="0" fontId="1" fillId="0" borderId="20" xfId="1" applyFont="1" applyFill="1" applyBorder="1" applyAlignment="1" applyProtection="1">
      <alignment horizontal="center" vertical="center" textRotation="90" wrapText="1"/>
      <protection hidden="1"/>
    </xf>
    <xf numFmtId="0" fontId="1" fillId="0" borderId="25" xfId="1" applyFont="1" applyFill="1" applyBorder="1" applyAlignment="1" applyProtection="1">
      <alignment horizontal="center" vertical="center" textRotation="90" wrapText="1"/>
      <protection hidden="1"/>
    </xf>
    <xf numFmtId="0" fontId="17" fillId="2" borderId="39" xfId="1" applyFont="1" applyFill="1" applyBorder="1" applyAlignment="1" applyProtection="1">
      <alignment horizontal="center" vertical="center"/>
      <protection hidden="1"/>
    </xf>
    <xf numFmtId="0" fontId="17" fillId="2" borderId="45" xfId="1" applyFont="1" applyFill="1" applyBorder="1" applyAlignment="1" applyProtection="1">
      <alignment horizontal="center" vertical="center"/>
      <protection hidden="1"/>
    </xf>
    <xf numFmtId="0" fontId="7" fillId="0" borderId="45" xfId="1" applyFont="1" applyFill="1" applyBorder="1" applyAlignment="1" applyProtection="1">
      <alignment horizontal="center" vertical="center" wrapText="1"/>
      <protection hidden="1"/>
    </xf>
    <xf numFmtId="0" fontId="7" fillId="0" borderId="24" xfId="1" applyFont="1" applyFill="1" applyBorder="1" applyAlignment="1" applyProtection="1">
      <alignment horizontal="center" vertical="center" wrapText="1"/>
      <protection hidden="1"/>
    </xf>
    <xf numFmtId="164" fontId="16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38" xfId="1" applyFont="1" applyFill="1" applyBorder="1" applyAlignment="1" applyProtection="1">
      <alignment horizontal="center" vertical="center"/>
      <protection hidden="1"/>
    </xf>
    <xf numFmtId="0" fontId="7" fillId="2" borderId="45" xfId="1" applyFont="1" applyFill="1" applyBorder="1" applyAlignment="1" applyProtection="1">
      <alignment horizontal="center" vertical="center" wrapText="1"/>
      <protection hidden="1"/>
    </xf>
    <xf numFmtId="0" fontId="7" fillId="2" borderId="24" xfId="1" applyFont="1" applyFill="1" applyBorder="1" applyAlignment="1" applyProtection="1">
      <alignment horizontal="center" vertical="center" wrapText="1"/>
      <protection hidden="1"/>
    </xf>
    <xf numFmtId="164" fontId="16" fillId="2" borderId="38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38" xfId="1" applyFont="1" applyFill="1" applyBorder="1" applyAlignment="1" applyProtection="1">
      <alignment horizontal="center" vertical="center"/>
      <protection hidden="1"/>
    </xf>
    <xf numFmtId="0" fontId="9" fillId="0" borderId="17" xfId="1" applyFont="1" applyFill="1" applyBorder="1" applyAlignment="1" applyProtection="1">
      <alignment horizontal="center" vertical="center" textRotation="90" wrapText="1"/>
      <protection hidden="1"/>
    </xf>
    <xf numFmtId="0" fontId="9" fillId="0" borderId="22" xfId="1" applyFont="1" applyFill="1" applyBorder="1" applyAlignment="1" applyProtection="1">
      <alignment horizontal="center" vertical="center" textRotation="90" wrapText="1"/>
      <protection hidden="1"/>
    </xf>
    <xf numFmtId="0" fontId="9" fillId="0" borderId="18" xfId="1" applyFont="1" applyFill="1" applyBorder="1" applyAlignment="1" applyProtection="1">
      <alignment horizontal="center" vertical="center" textRotation="90" wrapText="1"/>
      <protection hidden="1"/>
    </xf>
    <xf numFmtId="0" fontId="9" fillId="0" borderId="23" xfId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1" applyFont="1" applyFill="1" applyBorder="1" applyAlignment="1" applyProtection="1">
      <alignment horizontal="center" vertical="center" wrapText="1"/>
      <protection hidden="1"/>
    </xf>
    <xf numFmtId="0" fontId="1" fillId="0" borderId="16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19" xfId="1" applyFont="1" applyFill="1" applyBorder="1" applyAlignment="1" applyProtection="1">
      <alignment horizontal="center" vertical="center" wrapText="1"/>
      <protection hidden="1"/>
    </xf>
    <xf numFmtId="164" fontId="16" fillId="2" borderId="4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Font="1" applyFill="1" applyBorder="1" applyAlignment="1" applyProtection="1">
      <alignment horizontal="center" vertical="center" textRotation="90" wrapText="1"/>
      <protection hidden="1"/>
    </xf>
    <xf numFmtId="0" fontId="1" fillId="0" borderId="19" xfId="1" applyFont="1" applyFill="1" applyBorder="1" applyAlignment="1" applyProtection="1">
      <alignment horizontal="center" vertical="center" textRotation="90" wrapText="1"/>
      <protection hidden="1"/>
    </xf>
    <xf numFmtId="0" fontId="1" fillId="0" borderId="16" xfId="1" applyFont="1" applyFill="1" applyBorder="1" applyAlignment="1" applyProtection="1">
      <alignment horizontal="center" vertical="center" textRotation="90" wrapText="1"/>
      <protection hidden="1"/>
    </xf>
    <xf numFmtId="0" fontId="1" fillId="0" borderId="9" xfId="0" applyFont="1" applyFill="1" applyBorder="1" applyAlignment="1" applyProtection="1">
      <alignment horizontal="center" vertical="center" textRotation="90" wrapText="1"/>
      <protection hidden="1"/>
    </xf>
    <xf numFmtId="0" fontId="1" fillId="0" borderId="21" xfId="0" applyFont="1" applyFill="1" applyBorder="1" applyAlignment="1" applyProtection="1">
      <alignment horizontal="center" vertical="center" textRotation="90" wrapText="1"/>
      <protection hidden="1"/>
    </xf>
    <xf numFmtId="0" fontId="1" fillId="0" borderId="17" xfId="0" applyFont="1" applyFill="1" applyBorder="1" applyAlignment="1" applyProtection="1">
      <alignment horizontal="center" vertical="center" textRotation="90" wrapText="1"/>
      <protection hidden="1"/>
    </xf>
    <xf numFmtId="0" fontId="1" fillId="0" borderId="22" xfId="0" applyFont="1" applyFill="1" applyBorder="1" applyAlignment="1" applyProtection="1">
      <alignment horizontal="center" vertical="center" textRotation="90" wrapText="1"/>
      <protection hidden="1"/>
    </xf>
    <xf numFmtId="0" fontId="1" fillId="0" borderId="18" xfId="0" applyFont="1" applyFill="1" applyBorder="1" applyAlignment="1" applyProtection="1">
      <alignment horizontal="center" vertical="center" textRotation="90" wrapText="1"/>
      <protection hidden="1"/>
    </xf>
    <xf numFmtId="0" fontId="1" fillId="0" borderId="23" xfId="0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Fill="1" applyBorder="1" applyAlignment="1" applyProtection="1">
      <alignment horizontal="center" vertical="center" textRotation="90" wrapText="1"/>
      <protection hidden="1"/>
    </xf>
    <xf numFmtId="0" fontId="1" fillId="0" borderId="24" xfId="0" applyFont="1" applyFill="1" applyBorder="1" applyAlignment="1" applyProtection="1">
      <alignment horizontal="center" vertical="center" textRotation="90" wrapText="1"/>
      <protection hidden="1"/>
    </xf>
    <xf numFmtId="0" fontId="9" fillId="0" borderId="9" xfId="1" applyFont="1" applyFill="1" applyBorder="1" applyAlignment="1" applyProtection="1">
      <alignment horizontal="center" vertical="center" textRotation="90" wrapText="1"/>
      <protection hidden="1"/>
    </xf>
    <xf numFmtId="0" fontId="9" fillId="0" borderId="21" xfId="1" applyFont="1" applyFill="1" applyBorder="1" applyAlignment="1" applyProtection="1">
      <alignment horizontal="center" vertical="center" textRotation="90" wrapText="1"/>
      <protection hidden="1"/>
    </xf>
    <xf numFmtId="0" fontId="7" fillId="0" borderId="16" xfId="1" applyFont="1" applyFill="1" applyBorder="1" applyAlignment="1" applyProtection="1">
      <alignment horizontal="center" vertical="center" wrapText="1"/>
      <protection hidden="1"/>
    </xf>
    <xf numFmtId="164" fontId="16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30" xfId="1" applyFont="1" applyFill="1" applyBorder="1" applyAlignment="1" applyProtection="1">
      <alignment horizontal="center" vertical="center"/>
      <protection hidden="1"/>
    </xf>
    <xf numFmtId="0" fontId="26" fillId="0" borderId="10" xfId="3" applyFont="1" applyBorder="1" applyAlignment="1" applyProtection="1">
      <alignment horizontal="center" vertical="center"/>
      <protection hidden="1"/>
    </xf>
    <xf numFmtId="0" fontId="26" fillId="0" borderId="20" xfId="3" applyFont="1" applyBorder="1" applyAlignment="1" applyProtection="1">
      <alignment horizontal="left" vertical="center"/>
      <protection hidden="1"/>
    </xf>
    <xf numFmtId="0" fontId="27" fillId="0" borderId="0" xfId="3" applyFont="1" applyBorder="1" applyAlignment="1" applyProtection="1">
      <alignment horizontal="center" vertical="center"/>
      <protection hidden="1"/>
    </xf>
    <xf numFmtId="165" fontId="28" fillId="0" borderId="15" xfId="3" applyNumberFormat="1" applyFont="1" applyBorder="1" applyAlignment="1" applyProtection="1">
      <alignment horizontal="center" vertical="center"/>
      <protection locked="0"/>
    </xf>
    <xf numFmtId="165" fontId="28" fillId="0" borderId="62" xfId="3" applyNumberFormat="1" applyFont="1" applyBorder="1" applyAlignment="1" applyProtection="1">
      <alignment horizontal="center" vertical="center"/>
      <protection locked="0"/>
    </xf>
    <xf numFmtId="45" fontId="28" fillId="0" borderId="63" xfId="3" applyNumberFormat="1" applyFont="1" applyBorder="1" applyAlignment="1" applyProtection="1">
      <alignment horizontal="center" vertical="center"/>
      <protection locked="0"/>
    </xf>
    <xf numFmtId="165" fontId="26" fillId="0" borderId="10" xfId="3" applyNumberFormat="1" applyFont="1" applyFill="1" applyBorder="1" applyAlignment="1" applyProtection="1">
      <alignment horizontal="center" vertical="center"/>
      <protection hidden="1"/>
    </xf>
    <xf numFmtId="165" fontId="28" fillId="0" borderId="24" xfId="3" applyNumberFormat="1" applyFont="1" applyFill="1" applyBorder="1" applyAlignment="1" applyProtection="1">
      <alignment horizontal="center" vertical="center"/>
      <protection locked="0"/>
    </xf>
    <xf numFmtId="1" fontId="28" fillId="0" borderId="15" xfId="3" applyNumberFormat="1" applyFont="1" applyBorder="1" applyAlignment="1" applyProtection="1">
      <alignment horizontal="center" vertical="center"/>
      <protection locked="0"/>
    </xf>
    <xf numFmtId="1" fontId="28" fillId="0" borderId="62" xfId="3" applyNumberFormat="1" applyFont="1" applyBorder="1" applyAlignment="1" applyProtection="1">
      <alignment horizontal="center" vertical="center"/>
      <protection locked="0"/>
    </xf>
    <xf numFmtId="1" fontId="28" fillId="0" borderId="64" xfId="3" applyNumberFormat="1" applyFont="1" applyBorder="1" applyAlignment="1" applyProtection="1">
      <alignment horizontal="center" vertical="center"/>
      <protection locked="0"/>
    </xf>
    <xf numFmtId="45" fontId="26" fillId="0" borderId="19" xfId="3" applyNumberFormat="1" applyFont="1" applyFill="1" applyBorder="1" applyAlignment="1" applyProtection="1">
      <alignment horizontal="center" vertical="center"/>
      <protection hidden="1"/>
    </xf>
    <xf numFmtId="165" fontId="26" fillId="3" borderId="19" xfId="3" applyNumberFormat="1" applyFont="1" applyFill="1" applyBorder="1" applyAlignment="1" applyProtection="1">
      <alignment horizontal="center" vertical="center"/>
      <protection hidden="1"/>
    </xf>
    <xf numFmtId="0" fontId="29" fillId="4" borderId="19" xfId="3" applyFont="1" applyFill="1" applyBorder="1" applyAlignment="1" applyProtection="1">
      <alignment horizontal="center" vertical="center"/>
      <protection hidden="1"/>
    </xf>
    <xf numFmtId="0" fontId="26" fillId="0" borderId="38" xfId="3" applyFont="1" applyBorder="1" applyAlignment="1" applyProtection="1">
      <alignment horizontal="center" vertical="center"/>
      <protection hidden="1"/>
    </xf>
    <xf numFmtId="0" fontId="26" fillId="0" borderId="65" xfId="3" applyFont="1" applyBorder="1" applyAlignment="1" applyProtection="1">
      <alignment horizontal="left" vertical="center"/>
      <protection hidden="1"/>
    </xf>
    <xf numFmtId="0" fontId="27" fillId="0" borderId="66" xfId="3" applyFont="1" applyBorder="1" applyAlignment="1" applyProtection="1">
      <alignment horizontal="center" vertical="center"/>
      <protection hidden="1"/>
    </xf>
    <xf numFmtId="165" fontId="28" fillId="0" borderId="67" xfId="3" applyNumberFormat="1" applyFont="1" applyBorder="1" applyAlignment="1" applyProtection="1">
      <alignment horizontal="center" vertical="center"/>
      <protection locked="0"/>
    </xf>
    <xf numFmtId="165" fontId="28" fillId="0" borderId="68" xfId="3" applyNumberFormat="1" applyFont="1" applyBorder="1" applyAlignment="1" applyProtection="1">
      <alignment horizontal="center" vertical="center"/>
      <protection locked="0"/>
    </xf>
    <xf numFmtId="45" fontId="28" fillId="0" borderId="69" xfId="3" applyNumberFormat="1" applyFont="1" applyBorder="1" applyAlignment="1" applyProtection="1">
      <alignment horizontal="center" vertical="center"/>
      <protection locked="0"/>
    </xf>
    <xf numFmtId="165" fontId="26" fillId="0" borderId="38" xfId="3" applyNumberFormat="1" applyFont="1" applyFill="1" applyBorder="1" applyAlignment="1" applyProtection="1">
      <alignment horizontal="center" vertical="center"/>
      <protection hidden="1"/>
    </xf>
    <xf numFmtId="1" fontId="28" fillId="0" borderId="67" xfId="3" applyNumberFormat="1" applyFont="1" applyBorder="1" applyAlignment="1" applyProtection="1">
      <alignment horizontal="center" vertical="center"/>
      <protection locked="0"/>
    </xf>
    <xf numFmtId="1" fontId="28" fillId="0" borderId="68" xfId="3" applyNumberFormat="1" applyFont="1" applyBorder="1" applyAlignment="1" applyProtection="1">
      <alignment horizontal="center" vertical="center"/>
      <protection locked="0"/>
    </xf>
    <xf numFmtId="1" fontId="28" fillId="0" borderId="70" xfId="3" applyNumberFormat="1" applyFont="1" applyBorder="1" applyAlignment="1" applyProtection="1">
      <alignment horizontal="center" vertical="center"/>
      <protection locked="0"/>
    </xf>
    <xf numFmtId="45" fontId="26" fillId="0" borderId="38" xfId="3" applyNumberFormat="1" applyFont="1" applyFill="1" applyBorder="1" applyAlignment="1" applyProtection="1">
      <alignment horizontal="center" vertical="center"/>
      <protection hidden="1"/>
    </xf>
    <xf numFmtId="165" fontId="26" fillId="3" borderId="38" xfId="3" applyNumberFormat="1" applyFont="1" applyFill="1" applyBorder="1" applyAlignment="1" applyProtection="1">
      <alignment horizontal="center" vertical="center"/>
      <protection hidden="1"/>
    </xf>
    <xf numFmtId="0" fontId="29" fillId="4" borderId="38" xfId="3" applyFont="1" applyFill="1" applyBorder="1" applyAlignment="1" applyProtection="1">
      <alignment horizontal="center" vertical="center"/>
      <protection hidden="1"/>
    </xf>
    <xf numFmtId="0" fontId="19" fillId="0" borderId="0" xfId="3" applyFont="1" applyAlignment="1" applyProtection="1">
      <alignment horizontal="center"/>
      <protection hidden="1"/>
    </xf>
    <xf numFmtId="0" fontId="18" fillId="0" borderId="0" xfId="3" applyAlignment="1" applyProtection="1">
      <alignment horizontal="center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6" fillId="0" borderId="0" xfId="1" applyFont="1" applyFill="1" applyBorder="1" applyAlignment="1" applyProtection="1">
      <alignment horizontal="left" vertical="center" wrapText="1"/>
      <protection hidden="1"/>
    </xf>
    <xf numFmtId="0" fontId="7" fillId="0" borderId="33" xfId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 applyProtection="1">
      <alignment horizontal="center" vertical="center" wrapText="1"/>
      <protection hidden="1"/>
    </xf>
    <xf numFmtId="165" fontId="12" fillId="0" borderId="34" xfId="2" applyNumberFormat="1" applyFont="1" applyBorder="1" applyAlignment="1" applyProtection="1">
      <alignment horizontal="center"/>
      <protection locked="0"/>
    </xf>
    <xf numFmtId="165" fontId="12" fillId="0" borderId="35" xfId="2" applyNumberFormat="1" applyFont="1" applyBorder="1" applyAlignment="1" applyProtection="1">
      <alignment horizontal="center"/>
      <protection locked="0"/>
    </xf>
    <xf numFmtId="45" fontId="12" fillId="0" borderId="36" xfId="2" applyNumberFormat="1" applyFont="1" applyBorder="1" applyAlignment="1" applyProtection="1">
      <alignment horizontal="center"/>
      <protection locked="0"/>
    </xf>
    <xf numFmtId="165" fontId="13" fillId="0" borderId="33" xfId="2" applyNumberFormat="1" applyFont="1" applyFill="1" applyBorder="1" applyAlignment="1" applyProtection="1">
      <alignment horizontal="center"/>
      <protection hidden="1"/>
    </xf>
    <xf numFmtId="165" fontId="12" fillId="0" borderId="33" xfId="2" applyNumberFormat="1" applyFont="1" applyFill="1" applyBorder="1" applyAlignment="1" applyProtection="1">
      <alignment horizontal="center"/>
      <protection locked="0"/>
    </xf>
    <xf numFmtId="1" fontId="12" fillId="0" borderId="34" xfId="2" applyNumberFormat="1" applyFont="1" applyBorder="1" applyAlignment="1" applyProtection="1">
      <alignment horizontal="center"/>
      <protection locked="0"/>
    </xf>
    <xf numFmtId="1" fontId="12" fillId="0" borderId="35" xfId="2" applyNumberFormat="1" applyFont="1" applyBorder="1" applyAlignment="1" applyProtection="1">
      <alignment horizontal="center"/>
      <protection locked="0"/>
    </xf>
    <xf numFmtId="1" fontId="12" fillId="0" borderId="36" xfId="2" applyNumberFormat="1" applyFont="1" applyBorder="1" applyAlignment="1" applyProtection="1">
      <alignment horizontal="center"/>
      <protection locked="0"/>
    </xf>
    <xf numFmtId="1" fontId="12" fillId="0" borderId="37" xfId="2" applyNumberFormat="1" applyFont="1" applyBorder="1" applyAlignment="1" applyProtection="1">
      <alignment horizontal="center"/>
      <protection locked="0"/>
    </xf>
    <xf numFmtId="21" fontId="13" fillId="0" borderId="33" xfId="2" applyNumberFormat="1" applyFont="1" applyFill="1" applyBorder="1" applyAlignment="1" applyProtection="1">
      <alignment horizontal="center"/>
      <protection hidden="1"/>
    </xf>
    <xf numFmtId="165" fontId="12" fillId="3" borderId="33" xfId="2" applyNumberFormat="1" applyFont="1" applyFill="1" applyBorder="1" applyAlignment="1" applyProtection="1">
      <alignment horizontal="center"/>
      <protection hidden="1"/>
    </xf>
    <xf numFmtId="165" fontId="31" fillId="4" borderId="38" xfId="1" applyNumberFormat="1" applyFont="1" applyFill="1" applyBorder="1" applyAlignment="1" applyProtection="1">
      <alignment horizontal="center" vertical="center" wrapText="1"/>
      <protection hidden="1"/>
    </xf>
    <xf numFmtId="165" fontId="32" fillId="4" borderId="10" xfId="1" applyNumberFormat="1" applyFont="1" applyFill="1" applyBorder="1" applyAlignment="1" applyProtection="1">
      <alignment horizontal="center" vertical="center" wrapText="1"/>
      <protection hidden="1"/>
    </xf>
    <xf numFmtId="0" fontId="33" fillId="3" borderId="39" xfId="1" applyFont="1" applyFill="1" applyBorder="1" applyAlignment="1" applyProtection="1">
      <alignment horizontal="center" vertical="center"/>
      <protection hidden="1"/>
    </xf>
    <xf numFmtId="0" fontId="18" fillId="0" borderId="0" xfId="2" applyAlignment="1" applyProtection="1">
      <alignment horizontal="center"/>
      <protection hidden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center" vertical="center" wrapText="1"/>
      <protection hidden="1"/>
    </xf>
    <xf numFmtId="165" fontId="12" fillId="0" borderId="40" xfId="2" applyNumberFormat="1" applyFont="1" applyBorder="1" applyAlignment="1" applyProtection="1">
      <alignment horizontal="center"/>
      <protection locked="0"/>
    </xf>
    <xf numFmtId="165" fontId="12" fillId="0" borderId="41" xfId="2" applyNumberFormat="1" applyFont="1" applyBorder="1" applyAlignment="1" applyProtection="1">
      <alignment horizontal="center"/>
      <protection locked="0"/>
    </xf>
    <xf numFmtId="45" fontId="12" fillId="0" borderId="42" xfId="2" applyNumberFormat="1" applyFont="1" applyBorder="1" applyAlignment="1" applyProtection="1">
      <alignment horizontal="center"/>
      <protection locked="0"/>
    </xf>
    <xf numFmtId="165" fontId="13" fillId="0" borderId="43" xfId="2" applyNumberFormat="1" applyFont="1" applyFill="1" applyBorder="1" applyAlignment="1" applyProtection="1">
      <alignment horizontal="center"/>
      <protection hidden="1"/>
    </xf>
    <xf numFmtId="165" fontId="12" fillId="0" borderId="43" xfId="2" applyNumberFormat="1" applyFont="1" applyFill="1" applyBorder="1" applyAlignment="1" applyProtection="1">
      <alignment horizontal="center"/>
      <protection locked="0"/>
    </xf>
    <xf numFmtId="1" fontId="12" fillId="0" borderId="40" xfId="2" applyNumberFormat="1" applyFont="1" applyBorder="1" applyAlignment="1" applyProtection="1">
      <alignment horizontal="center"/>
      <protection locked="0"/>
    </xf>
    <xf numFmtId="1" fontId="12" fillId="0" borderId="41" xfId="2" applyNumberFormat="1" applyFont="1" applyBorder="1" applyAlignment="1" applyProtection="1">
      <alignment horizontal="center"/>
      <protection locked="0"/>
    </xf>
    <xf numFmtId="1" fontId="12" fillId="0" borderId="42" xfId="2" applyNumberFormat="1" applyFont="1" applyBorder="1" applyAlignment="1" applyProtection="1">
      <alignment horizontal="center"/>
      <protection locked="0"/>
    </xf>
    <xf numFmtId="1" fontId="12" fillId="0" borderId="44" xfId="2" applyNumberFormat="1" applyFont="1" applyBorder="1" applyAlignment="1" applyProtection="1">
      <alignment horizontal="center"/>
      <protection locked="0"/>
    </xf>
    <xf numFmtId="21" fontId="13" fillId="0" borderId="54" xfId="2" applyNumberFormat="1" applyFont="1" applyFill="1" applyBorder="1" applyAlignment="1" applyProtection="1">
      <alignment horizontal="center"/>
      <protection hidden="1"/>
    </xf>
    <xf numFmtId="165" fontId="12" fillId="3" borderId="43" xfId="2" applyNumberFormat="1" applyFont="1" applyFill="1" applyBorder="1" applyAlignment="1" applyProtection="1">
      <alignment horizontal="center"/>
      <protection hidden="1"/>
    </xf>
    <xf numFmtId="165" fontId="31" fillId="4" borderId="45" xfId="1" applyNumberFormat="1" applyFont="1" applyFill="1" applyBorder="1" applyAlignment="1" applyProtection="1">
      <alignment horizontal="center" vertical="center" wrapText="1"/>
      <protection hidden="1"/>
    </xf>
    <xf numFmtId="165" fontId="32" fillId="4" borderId="19" xfId="1" applyNumberFormat="1" applyFont="1" applyFill="1" applyBorder="1" applyAlignment="1" applyProtection="1">
      <alignment horizontal="center" vertical="center" wrapText="1"/>
      <protection hidden="1"/>
    </xf>
    <xf numFmtId="0" fontId="33" fillId="3" borderId="45" xfId="1" applyFont="1" applyFill="1" applyBorder="1" applyAlignment="1" applyProtection="1">
      <alignment horizontal="center" vertical="center"/>
      <protection hidden="1"/>
    </xf>
    <xf numFmtId="0" fontId="7" fillId="0" borderId="46" xfId="1" applyFont="1" applyBorder="1" applyAlignment="1" applyProtection="1">
      <alignment horizontal="center" vertical="center" wrapText="1"/>
      <protection hidden="1"/>
    </xf>
    <xf numFmtId="0" fontId="7" fillId="0" borderId="45" xfId="1" applyFont="1" applyBorder="1" applyAlignment="1" applyProtection="1">
      <alignment horizontal="center" vertical="center" wrapText="1"/>
      <protection hidden="1"/>
    </xf>
    <xf numFmtId="165" fontId="12" fillId="0" borderId="47" xfId="2" applyNumberFormat="1" applyFont="1" applyBorder="1" applyAlignment="1" applyProtection="1">
      <alignment horizontal="center"/>
      <protection locked="0"/>
    </xf>
    <xf numFmtId="165" fontId="12" fillId="0" borderId="48" xfId="2" applyNumberFormat="1" applyFont="1" applyBorder="1" applyAlignment="1" applyProtection="1">
      <alignment horizontal="center"/>
      <protection locked="0"/>
    </xf>
    <xf numFmtId="45" fontId="12" fillId="0" borderId="49" xfId="2" applyNumberFormat="1" applyFont="1" applyBorder="1" applyAlignment="1" applyProtection="1">
      <alignment horizontal="center"/>
      <protection locked="0"/>
    </xf>
    <xf numFmtId="165" fontId="13" fillId="0" borderId="46" xfId="2" applyNumberFormat="1" applyFont="1" applyFill="1" applyBorder="1" applyAlignment="1" applyProtection="1">
      <alignment horizontal="center"/>
      <protection hidden="1"/>
    </xf>
    <xf numFmtId="165" fontId="12" fillId="0" borderId="46" xfId="2" applyNumberFormat="1" applyFont="1" applyFill="1" applyBorder="1" applyAlignment="1" applyProtection="1">
      <alignment horizontal="center"/>
      <protection locked="0"/>
    </xf>
    <xf numFmtId="1" fontId="12" fillId="0" borderId="47" xfId="2" applyNumberFormat="1" applyFont="1" applyBorder="1" applyAlignment="1" applyProtection="1">
      <alignment horizontal="center"/>
      <protection locked="0"/>
    </xf>
    <xf numFmtId="1" fontId="12" fillId="0" borderId="48" xfId="2" applyNumberFormat="1" applyFont="1" applyBorder="1" applyAlignment="1" applyProtection="1">
      <alignment horizontal="center"/>
      <protection locked="0"/>
    </xf>
    <xf numFmtId="1" fontId="12" fillId="0" borderId="49" xfId="2" applyNumberFormat="1" applyFont="1" applyBorder="1" applyAlignment="1" applyProtection="1">
      <alignment horizontal="center"/>
      <protection locked="0"/>
    </xf>
    <xf numFmtId="1" fontId="12" fillId="0" borderId="50" xfId="2" applyNumberFormat="1" applyFont="1" applyBorder="1" applyAlignment="1" applyProtection="1">
      <alignment horizontal="center"/>
      <protection locked="0"/>
    </xf>
    <xf numFmtId="21" fontId="13" fillId="0" borderId="46" xfId="2" applyNumberFormat="1" applyFont="1" applyFill="1" applyBorder="1" applyAlignment="1" applyProtection="1">
      <alignment horizontal="center"/>
      <protection hidden="1"/>
    </xf>
    <xf numFmtId="165" fontId="12" fillId="3" borderId="46" xfId="2" applyNumberFormat="1" applyFont="1" applyFill="1" applyBorder="1" applyAlignment="1" applyProtection="1">
      <alignment horizontal="center"/>
      <protection hidden="1"/>
    </xf>
    <xf numFmtId="165" fontId="32" fillId="4" borderId="45" xfId="1" applyNumberFormat="1" applyFont="1" applyFill="1" applyBorder="1" applyAlignment="1" applyProtection="1">
      <alignment horizontal="center" vertical="center" wrapText="1"/>
      <protection hidden="1"/>
    </xf>
    <xf numFmtId="0" fontId="33" fillId="3" borderId="38" xfId="1" applyFont="1" applyFill="1" applyBorder="1" applyAlignment="1" applyProtection="1">
      <alignment horizontal="center" vertical="center"/>
      <protection hidden="1"/>
    </xf>
    <xf numFmtId="0" fontId="7" fillId="0" borderId="24" xfId="1" applyFont="1" applyBorder="1" applyAlignment="1" applyProtection="1">
      <alignment horizontal="center" vertical="center" wrapText="1"/>
      <protection locked="0"/>
    </xf>
    <xf numFmtId="0" fontId="7" fillId="0" borderId="24" xfId="1" applyFont="1" applyBorder="1" applyAlignment="1" applyProtection="1">
      <alignment horizontal="center" vertical="center" wrapText="1"/>
      <protection hidden="1"/>
    </xf>
    <xf numFmtId="165" fontId="12" fillId="0" borderId="51" xfId="2" applyNumberFormat="1" applyFont="1" applyBorder="1" applyAlignment="1" applyProtection="1">
      <alignment horizontal="center"/>
      <protection locked="0"/>
    </xf>
    <xf numFmtId="165" fontId="12" fillId="0" borderId="52" xfId="2" applyNumberFormat="1" applyFont="1" applyBorder="1" applyAlignment="1" applyProtection="1">
      <alignment horizontal="center"/>
      <protection locked="0"/>
    </xf>
    <xf numFmtId="45" fontId="12" fillId="0" borderId="53" xfId="2" applyNumberFormat="1" applyFont="1" applyBorder="1" applyAlignment="1" applyProtection="1">
      <alignment horizontal="center"/>
      <protection locked="0"/>
    </xf>
    <xf numFmtId="165" fontId="13" fillId="0" borderId="54" xfId="2" applyNumberFormat="1" applyFont="1" applyFill="1" applyBorder="1" applyAlignment="1" applyProtection="1">
      <alignment horizontal="center"/>
      <protection hidden="1"/>
    </xf>
    <xf numFmtId="165" fontId="12" fillId="0" borderId="54" xfId="2" applyNumberFormat="1" applyFont="1" applyFill="1" applyBorder="1" applyAlignment="1" applyProtection="1">
      <alignment horizontal="center"/>
      <protection locked="0"/>
    </xf>
    <xf numFmtId="1" fontId="12" fillId="0" borderId="51" xfId="2" applyNumberFormat="1" applyFont="1" applyBorder="1" applyAlignment="1" applyProtection="1">
      <alignment horizontal="center"/>
      <protection locked="0"/>
    </xf>
    <xf numFmtId="1" fontId="12" fillId="0" borderId="52" xfId="2" applyNumberFormat="1" applyFont="1" applyBorder="1" applyAlignment="1" applyProtection="1">
      <alignment horizontal="center"/>
      <protection locked="0"/>
    </xf>
    <xf numFmtId="1" fontId="12" fillId="0" borderId="53" xfId="2" applyNumberFormat="1" applyFont="1" applyBorder="1" applyAlignment="1" applyProtection="1">
      <alignment horizontal="center"/>
      <protection locked="0"/>
    </xf>
    <xf numFmtId="1" fontId="12" fillId="0" borderId="55" xfId="2" applyNumberFormat="1" applyFont="1" applyBorder="1" applyAlignment="1" applyProtection="1">
      <alignment horizontal="center"/>
      <protection locked="0"/>
    </xf>
    <xf numFmtId="165" fontId="12" fillId="3" borderId="54" xfId="2" applyNumberFormat="1" applyFont="1" applyFill="1" applyBorder="1" applyAlignment="1" applyProtection="1">
      <alignment horizontal="center"/>
      <protection hidden="1"/>
    </xf>
    <xf numFmtId="165" fontId="32" fillId="4" borderId="24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/>
      <protection hidden="1"/>
    </xf>
    <xf numFmtId="0" fontId="7" fillId="0" borderId="9" xfId="1" applyFont="1" applyFill="1" applyBorder="1" applyAlignment="1" applyProtection="1">
      <alignment horizontal="center" vertical="center" textRotation="90" wrapText="1"/>
      <protection hidden="1"/>
    </xf>
    <xf numFmtId="0" fontId="20" fillId="0" borderId="11" xfId="1" applyFont="1" applyFill="1" applyBorder="1" applyAlignment="1" applyProtection="1">
      <alignment horizontal="center" wrapText="1"/>
      <protection hidden="1"/>
    </xf>
    <xf numFmtId="0" fontId="20" fillId="0" borderId="4" xfId="1" applyFont="1" applyFill="1" applyBorder="1" applyAlignment="1" applyProtection="1">
      <alignment horizontal="center" wrapText="1"/>
      <protection hidden="1"/>
    </xf>
    <xf numFmtId="0" fontId="7" fillId="0" borderId="12" xfId="1" applyFont="1" applyFill="1" applyBorder="1" applyAlignment="1" applyProtection="1">
      <alignment horizontal="center" vertical="center" wrapText="1"/>
      <protection hidden="1"/>
    </xf>
    <xf numFmtId="0" fontId="7" fillId="0" borderId="13" xfId="1" applyFont="1" applyFill="1" applyBorder="1" applyAlignment="1" applyProtection="1">
      <alignment horizontal="center" vertical="center" wrapText="1"/>
      <protection hidden="1"/>
    </xf>
    <xf numFmtId="0" fontId="7" fillId="0" borderId="14" xfId="1" applyFont="1" applyFill="1" applyBorder="1" applyAlignment="1" applyProtection="1">
      <alignment horizontal="center" vertical="center" wrapText="1"/>
      <protection hidden="1"/>
    </xf>
    <xf numFmtId="0" fontId="21" fillId="0" borderId="10" xfId="1" applyFont="1" applyFill="1" applyBorder="1" applyAlignment="1" applyProtection="1">
      <alignment horizontal="center" vertical="center" textRotation="90" wrapText="1"/>
      <protection hidden="1"/>
    </xf>
    <xf numFmtId="0" fontId="16" fillId="0" borderId="4" xfId="1" applyFont="1" applyFill="1" applyBorder="1" applyAlignment="1" applyProtection="1">
      <alignment horizontal="center" vertical="center" textRotation="90" wrapText="1"/>
      <protection hidden="1"/>
    </xf>
    <xf numFmtId="0" fontId="16" fillId="0" borderId="10" xfId="1" applyFont="1" applyFill="1" applyBorder="1" applyAlignment="1" applyProtection="1">
      <alignment horizontal="center" vertical="center" textRotation="90" wrapText="1"/>
      <protection hidden="1"/>
    </xf>
    <xf numFmtId="0" fontId="7" fillId="0" borderId="10" xfId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" applyFont="1" applyFill="1" applyBorder="1" applyAlignment="1" applyProtection="1">
      <alignment horizontal="center" vertical="center" textRotation="90" wrapText="1"/>
      <protection hidden="1"/>
    </xf>
    <xf numFmtId="0" fontId="22" fillId="0" borderId="61" xfId="1" applyFont="1" applyFill="1" applyBorder="1" applyAlignment="1" applyProtection="1">
      <alignment horizontal="center" vertical="top" wrapText="1"/>
      <protection hidden="1"/>
    </xf>
    <xf numFmtId="0" fontId="22" fillId="0" borderId="8" xfId="1" applyFont="1" applyFill="1" applyBorder="1" applyAlignment="1" applyProtection="1">
      <alignment horizontal="center" vertical="top" wrapText="1"/>
      <protection hidden="1"/>
    </xf>
    <xf numFmtId="0" fontId="16" fillId="0" borderId="9" xfId="2" applyFont="1" applyFill="1" applyBorder="1" applyAlignment="1" applyProtection="1">
      <alignment horizontal="center" vertical="center" textRotation="90" wrapText="1"/>
      <protection hidden="1"/>
    </xf>
    <xf numFmtId="0" fontId="16" fillId="0" borderId="17" xfId="2" applyFont="1" applyFill="1" applyBorder="1" applyAlignment="1" applyProtection="1">
      <alignment horizontal="center" vertical="center" textRotation="90" wrapText="1"/>
      <protection hidden="1"/>
    </xf>
    <xf numFmtId="0" fontId="16" fillId="0" borderId="18" xfId="2" applyFont="1" applyFill="1" applyBorder="1" applyAlignment="1" applyProtection="1">
      <alignment horizontal="center" vertical="center" textRotation="90" wrapText="1"/>
      <protection hidden="1"/>
    </xf>
    <xf numFmtId="0" fontId="16" fillId="0" borderId="10" xfId="2" applyFont="1" applyFill="1" applyBorder="1" applyAlignment="1" applyProtection="1">
      <alignment horizontal="center" vertical="center" textRotation="90" wrapText="1"/>
      <protection hidden="1"/>
    </xf>
    <xf numFmtId="0" fontId="21" fillId="0" borderId="19" xfId="1" applyFont="1" applyFill="1" applyBorder="1" applyAlignment="1" applyProtection="1">
      <alignment horizontal="center" vertical="center" textRotation="90" wrapText="1"/>
      <protection hidden="1"/>
    </xf>
    <xf numFmtId="0" fontId="16" fillId="0" borderId="20" xfId="1" applyFont="1" applyFill="1" applyBorder="1" applyAlignment="1" applyProtection="1">
      <alignment horizontal="center" vertical="center" textRotation="90" wrapText="1"/>
      <protection hidden="1"/>
    </xf>
    <xf numFmtId="0" fontId="16" fillId="0" borderId="19" xfId="1" applyFont="1" applyFill="1" applyBorder="1" applyAlignment="1" applyProtection="1">
      <alignment horizontal="center" vertical="center" textRotation="90" wrapText="1"/>
      <protection hidden="1"/>
    </xf>
    <xf numFmtId="0" fontId="7" fillId="0" borderId="19" xfId="1" applyFont="1" applyFill="1" applyBorder="1" applyAlignment="1" applyProtection="1">
      <alignment horizontal="center" vertical="center" textRotation="90" wrapText="1"/>
      <protection hidden="1"/>
    </xf>
    <xf numFmtId="0" fontId="7" fillId="0" borderId="10" xfId="1" applyFont="1" applyFill="1" applyBorder="1" applyAlignment="1" applyProtection="1">
      <alignment horizontal="center" vertical="center" wrapText="1"/>
      <protection hidden="1"/>
    </xf>
    <xf numFmtId="0" fontId="16" fillId="0" borderId="21" xfId="2" applyFont="1" applyFill="1" applyBorder="1" applyAlignment="1" applyProtection="1">
      <alignment horizontal="center" vertical="center" textRotation="90" wrapText="1"/>
      <protection hidden="1"/>
    </xf>
    <xf numFmtId="0" fontId="16" fillId="0" borderId="22" xfId="2" applyFont="1" applyFill="1" applyBorder="1" applyAlignment="1" applyProtection="1">
      <alignment horizontal="center" vertical="center" textRotation="90" wrapText="1"/>
      <protection hidden="1"/>
    </xf>
    <xf numFmtId="0" fontId="16" fillId="0" borderId="23" xfId="2" applyFont="1" applyFill="1" applyBorder="1" applyAlignment="1" applyProtection="1">
      <alignment horizontal="center" vertical="center" textRotation="90" wrapText="1"/>
      <protection hidden="1"/>
    </xf>
    <xf numFmtId="0" fontId="16" fillId="0" borderId="24" xfId="2" applyFont="1" applyFill="1" applyBorder="1" applyAlignment="1" applyProtection="1">
      <alignment horizontal="center" vertical="center" textRotation="90" wrapText="1"/>
      <protection hidden="1"/>
    </xf>
    <xf numFmtId="0" fontId="16" fillId="0" borderId="25" xfId="1" applyFont="1" applyFill="1" applyBorder="1" applyAlignment="1" applyProtection="1">
      <alignment horizontal="center" vertical="center" textRotation="90" wrapText="1"/>
      <protection hidden="1"/>
    </xf>
    <xf numFmtId="0" fontId="7" fillId="0" borderId="26" xfId="1" applyFont="1" applyFill="1" applyBorder="1" applyAlignment="1" applyProtection="1">
      <alignment horizontal="center" vertical="center" textRotation="90" wrapText="1"/>
      <protection hidden="1"/>
    </xf>
    <xf numFmtId="0" fontId="23" fillId="0" borderId="27" xfId="2" applyFont="1" applyFill="1" applyBorder="1" applyAlignment="1" applyProtection="1">
      <alignment horizontal="center" vertical="center" wrapText="1"/>
      <protection hidden="1"/>
    </xf>
    <xf numFmtId="0" fontId="23" fillId="0" borderId="28" xfId="2" applyFont="1" applyFill="1" applyBorder="1" applyAlignment="1" applyProtection="1">
      <alignment horizontal="center" vertical="center" wrapText="1"/>
      <protection hidden="1"/>
    </xf>
    <xf numFmtId="0" fontId="23" fillId="0" borderId="29" xfId="2" applyFont="1" applyFill="1" applyBorder="1" applyAlignment="1" applyProtection="1">
      <alignment horizontal="center" vertical="center" wrapText="1"/>
      <protection hidden="1"/>
    </xf>
    <xf numFmtId="0" fontId="23" fillId="0" borderId="30" xfId="2" applyFont="1" applyFill="1" applyBorder="1" applyAlignment="1" applyProtection="1">
      <alignment horizontal="center" vertical="center" wrapText="1"/>
      <protection hidden="1"/>
    </xf>
    <xf numFmtId="0" fontId="24" fillId="0" borderId="30" xfId="2" applyFont="1" applyFill="1" applyBorder="1" applyAlignment="1" applyProtection="1">
      <alignment horizontal="center" vertical="center" wrapText="1"/>
      <protection hidden="1"/>
    </xf>
    <xf numFmtId="0" fontId="25" fillId="0" borderId="27" xfId="2" applyFont="1" applyFill="1" applyBorder="1" applyAlignment="1" applyProtection="1">
      <alignment horizontal="center" vertical="center" wrapText="1"/>
      <protection hidden="1"/>
    </xf>
    <xf numFmtId="0" fontId="25" fillId="0" borderId="31" xfId="2" applyFont="1" applyFill="1" applyBorder="1" applyAlignment="1" applyProtection="1">
      <alignment horizontal="center" vertical="center" wrapText="1"/>
      <protection hidden="1"/>
    </xf>
    <xf numFmtId="0" fontId="25" fillId="0" borderId="29" xfId="2" applyFont="1" applyFill="1" applyBorder="1" applyAlignment="1" applyProtection="1">
      <alignment horizontal="center" vertical="center" wrapText="1"/>
      <protection hidden="1"/>
    </xf>
    <xf numFmtId="0" fontId="23" fillId="0" borderId="32" xfId="2" applyFont="1" applyFill="1" applyBorder="1" applyAlignment="1" applyProtection="1">
      <alignment horizontal="center" vertical="center" wrapText="1"/>
      <protection hidden="1"/>
    </xf>
    <xf numFmtId="0" fontId="11" fillId="0" borderId="16" xfId="2" applyFont="1" applyFill="1" applyBorder="1" applyAlignment="1" applyProtection="1">
      <alignment horizontal="center" vertical="center" wrapText="1"/>
      <protection hidden="1"/>
    </xf>
    <xf numFmtId="0" fontId="34" fillId="0" borderId="11" xfId="1" applyFont="1" applyFill="1" applyBorder="1" applyAlignment="1" applyProtection="1">
      <alignment horizontal="left" vertical="center" wrapText="1" indent="1"/>
      <protection hidden="1"/>
    </xf>
    <xf numFmtId="0" fontId="34" fillId="0" borderId="3" xfId="1" applyFont="1" applyFill="1" applyBorder="1" applyAlignment="1" applyProtection="1">
      <alignment horizontal="left" vertical="center" wrapText="1" indent="1"/>
      <protection hidden="1"/>
    </xf>
    <xf numFmtId="0" fontId="22" fillId="0" borderId="3" xfId="1" applyFont="1" applyFill="1" applyBorder="1" applyAlignment="1" applyProtection="1">
      <alignment horizontal="left" vertical="center" wrapText="1" indent="3"/>
      <protection hidden="1"/>
    </xf>
    <xf numFmtId="166" fontId="2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5" fillId="0" borderId="61" xfId="1" applyFont="1" applyFill="1" applyBorder="1" applyAlignment="1" applyProtection="1">
      <alignment horizontal="left" vertical="center" wrapText="1" indent="1"/>
      <protection hidden="1"/>
    </xf>
    <xf numFmtId="0" fontId="35" fillId="0" borderId="7" xfId="1" applyFont="1" applyFill="1" applyBorder="1" applyAlignment="1" applyProtection="1">
      <alignment horizontal="left" vertical="center" wrapText="1" indent="1"/>
      <protection hidden="1"/>
    </xf>
    <xf numFmtId="0" fontId="36" fillId="0" borderId="7" xfId="1" applyFont="1" applyFill="1" applyBorder="1" applyAlignment="1" applyProtection="1">
      <alignment horizontal="left" vertical="center" wrapText="1" indent="3"/>
      <protection hidden="1"/>
    </xf>
    <xf numFmtId="0" fontId="36" fillId="0" borderId="8" xfId="1" applyFont="1" applyFill="1" applyBorder="1" applyAlignment="1" applyProtection="1">
      <alignment horizontal="left" vertical="center" wrapText="1" indent="3"/>
      <protection hidden="1"/>
    </xf>
    <xf numFmtId="0" fontId="20" fillId="0" borderId="10" xfId="1" applyFont="1" applyFill="1" applyBorder="1" applyAlignment="1" applyProtection="1">
      <alignment horizontal="center" vertical="center" wrapText="1"/>
      <protection hidden="1"/>
    </xf>
    <xf numFmtId="0" fontId="7" fillId="0" borderId="4" xfId="1" applyFont="1" applyFill="1" applyBorder="1" applyAlignment="1" applyProtection="1">
      <alignment horizontal="center" vertical="center" textRotation="90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 textRotation="90" wrapText="1"/>
      <protection hidden="1"/>
    </xf>
    <xf numFmtId="0" fontId="30" fillId="0" borderId="16" xfId="1" applyFont="1" applyFill="1" applyBorder="1" applyAlignment="1" applyProtection="1">
      <alignment horizontal="center" vertical="top" wrapText="1"/>
      <protection hidden="1"/>
    </xf>
    <xf numFmtId="0" fontId="7" fillId="0" borderId="9" xfId="2" applyFont="1" applyFill="1" applyBorder="1" applyAlignment="1" applyProtection="1">
      <alignment horizontal="center" vertical="center" textRotation="90" wrapText="1"/>
      <protection hidden="1"/>
    </xf>
    <xf numFmtId="0" fontId="7" fillId="0" borderId="17" xfId="2" applyFont="1" applyFill="1" applyBorder="1" applyAlignment="1" applyProtection="1">
      <alignment horizontal="center" vertical="center" textRotation="90" wrapText="1"/>
      <protection hidden="1"/>
    </xf>
    <xf numFmtId="0" fontId="7" fillId="0" borderId="18" xfId="2" applyFont="1" applyFill="1" applyBorder="1" applyAlignment="1" applyProtection="1">
      <alignment horizontal="center" vertical="center" textRotation="90" wrapText="1"/>
      <protection hidden="1"/>
    </xf>
    <xf numFmtId="0" fontId="7" fillId="0" borderId="10" xfId="2" applyFont="1" applyFill="1" applyBorder="1" applyAlignment="1" applyProtection="1">
      <alignment horizontal="center" vertical="center" textRotation="90" wrapText="1"/>
      <protection hidden="1"/>
    </xf>
    <xf numFmtId="0" fontId="7" fillId="0" borderId="20" xfId="1" applyFont="1" applyFill="1" applyBorder="1" applyAlignment="1" applyProtection="1">
      <alignment horizontal="center" vertical="center" textRotation="90" wrapText="1"/>
      <protection hidden="1"/>
    </xf>
    <xf numFmtId="165" fontId="7" fillId="0" borderId="19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2" applyFont="1" applyFill="1" applyBorder="1" applyAlignment="1" applyProtection="1">
      <alignment horizontal="center" vertical="center" textRotation="90" wrapText="1"/>
      <protection hidden="1"/>
    </xf>
    <xf numFmtId="0" fontId="7" fillId="0" borderId="22" xfId="2" applyFont="1" applyFill="1" applyBorder="1" applyAlignment="1" applyProtection="1">
      <alignment horizontal="center" vertical="center" textRotation="90" wrapText="1"/>
      <protection hidden="1"/>
    </xf>
    <xf numFmtId="0" fontId="7" fillId="0" borderId="23" xfId="2" applyFont="1" applyFill="1" applyBorder="1" applyAlignment="1" applyProtection="1">
      <alignment horizontal="center" vertical="center" textRotation="90" wrapText="1"/>
      <protection hidden="1"/>
    </xf>
    <xf numFmtId="0" fontId="7" fillId="0" borderId="24" xfId="2" applyFont="1" applyFill="1" applyBorder="1" applyAlignment="1" applyProtection="1">
      <alignment horizontal="center" vertical="center" textRotation="90" wrapText="1"/>
      <protection hidden="1"/>
    </xf>
    <xf numFmtId="0" fontId="7" fillId="0" borderId="25" xfId="1" applyFont="1" applyFill="1" applyBorder="1" applyAlignment="1" applyProtection="1">
      <alignment horizontal="center" vertical="center" textRotation="90" wrapText="1"/>
      <protection hidden="1"/>
    </xf>
    <xf numFmtId="0" fontId="11" fillId="0" borderId="27" xfId="2" applyFont="1" applyFill="1" applyBorder="1" applyAlignment="1" applyProtection="1">
      <alignment horizontal="center" vertical="center" wrapText="1"/>
      <protection hidden="1"/>
    </xf>
    <xf numFmtId="0" fontId="11" fillId="0" borderId="28" xfId="2" applyFont="1" applyFill="1" applyBorder="1" applyAlignment="1" applyProtection="1">
      <alignment horizontal="center" vertical="center" wrapText="1"/>
      <protection hidden="1"/>
    </xf>
    <xf numFmtId="0" fontId="11" fillId="0" borderId="29" xfId="2" applyFont="1" applyFill="1" applyBorder="1" applyAlignment="1" applyProtection="1">
      <alignment horizontal="center" vertical="center" wrapText="1"/>
      <protection hidden="1"/>
    </xf>
    <xf numFmtId="0" fontId="11" fillId="0" borderId="30" xfId="2" applyFont="1" applyFill="1" applyBorder="1" applyAlignment="1" applyProtection="1">
      <alignment horizontal="center" vertical="center" wrapText="1"/>
      <protection hidden="1"/>
    </xf>
    <xf numFmtId="0" fontId="9" fillId="0" borderId="30" xfId="2" applyFont="1" applyFill="1" applyBorder="1" applyAlignment="1" applyProtection="1">
      <alignment horizontal="center" vertical="center" wrapText="1"/>
      <protection hidden="1"/>
    </xf>
    <xf numFmtId="0" fontId="21" fillId="0" borderId="27" xfId="2" applyFont="1" applyFill="1" applyBorder="1" applyAlignment="1" applyProtection="1">
      <alignment horizontal="center" vertical="center" wrapText="1"/>
      <protection hidden="1"/>
    </xf>
    <xf numFmtId="0" fontId="21" fillId="0" borderId="31" xfId="2" applyFont="1" applyFill="1" applyBorder="1" applyAlignment="1" applyProtection="1">
      <alignment horizontal="center" vertical="center" wrapText="1"/>
      <protection hidden="1"/>
    </xf>
    <xf numFmtId="0" fontId="21" fillId="0" borderId="29" xfId="2" applyFont="1" applyFill="1" applyBorder="1" applyAlignment="1" applyProtection="1">
      <alignment horizontal="center" vertical="center" wrapText="1"/>
      <protection hidden="1"/>
    </xf>
    <xf numFmtId="0" fontId="11" fillId="0" borderId="32" xfId="2" applyFont="1" applyFill="1" applyBorder="1" applyAlignment="1" applyProtection="1">
      <alignment horizontal="center" vertical="center" wrapText="1"/>
      <protection hidden="1"/>
    </xf>
    <xf numFmtId="165" fontId="7" fillId="0" borderId="16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6" xfId="1" applyFont="1" applyFill="1" applyBorder="1" applyAlignment="1" applyProtection="1">
      <alignment horizontal="center" vertical="center" textRotation="90" wrapText="1"/>
      <protection hidden="1"/>
    </xf>
    <xf numFmtId="0" fontId="34" fillId="0" borderId="11" xfId="1" applyFont="1" applyFill="1" applyBorder="1" applyAlignment="1" applyProtection="1">
      <alignment horizontal="left" wrapText="1" indent="1"/>
      <protection hidden="1"/>
    </xf>
    <xf numFmtId="0" fontId="34" fillId="0" borderId="3" xfId="1" applyFont="1" applyFill="1" applyBorder="1" applyAlignment="1" applyProtection="1">
      <alignment horizontal="left" wrapText="1" indent="1"/>
      <protection hidden="1"/>
    </xf>
    <xf numFmtId="0" fontId="22" fillId="0" borderId="3" xfId="1" applyFont="1" applyFill="1" applyBorder="1" applyAlignment="1" applyProtection="1">
      <alignment horizontal="left" wrapText="1" indent="3"/>
      <protection hidden="1"/>
    </xf>
    <xf numFmtId="166" fontId="22" fillId="0" borderId="3" xfId="1" applyNumberFormat="1" applyFont="1" applyFill="1" applyBorder="1" applyAlignment="1" applyProtection="1">
      <alignment horizontal="left" wrapText="1"/>
      <protection hidden="1"/>
    </xf>
    <xf numFmtId="166" fontId="22" fillId="0" borderId="4" xfId="1" applyNumberFormat="1" applyFont="1" applyFill="1" applyBorder="1" applyAlignment="1" applyProtection="1">
      <alignment horizontal="left" wrapText="1"/>
      <protection hidden="1"/>
    </xf>
  </cellXfs>
  <cellStyles count="4">
    <cellStyle name="Normální" xfId="0" builtinId="0"/>
    <cellStyle name="normální_PLAMEN (600x800)" xfId="2" xr:uid="{90586075-A2B3-4AC2-A8AD-1A3A4ED14CC6}"/>
    <cellStyle name="normální_Plamen 1" xfId="3" xr:uid="{5FA751C8-D13E-4F4A-BD56-CB8F8D9528ED}"/>
    <cellStyle name="normální_Startovní listiny Plamen" xfId="1" xr:uid="{119FCB20-8DB2-4AB1-A556-44E6D89C8877}"/>
  </cellStyles>
  <dxfs count="185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/>
        <condense val="0"/>
        <extend val="0"/>
        <color auto="1"/>
      </font>
      <fill>
        <patternFill patternType="solid"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 tint="-0.14996795556505021"/>
        <name val="Cambria"/>
        <scheme val="none"/>
      </font>
    </dxf>
    <dxf>
      <font>
        <b/>
        <i val="0"/>
        <condense val="0"/>
        <extend val="0"/>
      </font>
    </dxf>
    <dxf>
      <font>
        <color theme="0" tint="-0.14996795556505021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b val="0"/>
        <i val="0"/>
        <strike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 tint="-0.14996795556505021"/>
        <name val="Cambria"/>
        <scheme val="none"/>
      </font>
    </dxf>
    <dxf>
      <font>
        <b/>
        <i val="0"/>
        <condense val="0"/>
        <extend val="0"/>
      </font>
    </dxf>
    <dxf>
      <font>
        <color theme="0" tint="-0.14996795556505021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b val="0"/>
        <i val="0"/>
        <strike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0</xdr:row>
      <xdr:rowOff>9525</xdr:rowOff>
    </xdr:from>
    <xdr:to>
      <xdr:col>19</xdr:col>
      <xdr:colOff>0</xdr:colOff>
      <xdr:row>1</xdr:row>
      <xdr:rowOff>85725</xdr:rowOff>
    </xdr:to>
    <xdr:sp macro="[3]!úvod" textlink="">
      <xdr:nvSpPr>
        <xdr:cNvPr id="2" name="AutoShape 4">
          <a:extLst>
            <a:ext uri="{FF2B5EF4-FFF2-40B4-BE49-F238E27FC236}">
              <a16:creationId xmlns:a16="http://schemas.microsoft.com/office/drawing/2014/main" id="{B5B52AE8-E337-4F59-BFDB-53DF58696ADD}"/>
            </a:ext>
          </a:extLst>
        </xdr:cNvPr>
        <xdr:cNvSpPr>
          <a:spLocks noChangeArrowheads="1"/>
        </xdr:cNvSpPr>
      </xdr:nvSpPr>
      <xdr:spPr bwMode="auto">
        <a:xfrm>
          <a:off x="7600950" y="9525"/>
          <a:ext cx="0" cy="3619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MEN%20-%20zpracov&#225;n&#237;%20v&#253;sledk&#367;%2018-19_Star&#353;&#2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MEN%20-%20zpracov&#225;n&#237;%20v&#253;sledk&#367;%2018-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ROST%20-%20zpracov&#225;n&#237;%20v&#253;sledk&#367;%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verze"/>
      <sheetName val="kolektivy"/>
      <sheetName val="seznam_j"/>
      <sheetName val="SL60h 3"/>
      <sheetName val="SL60h 2"/>
      <sheetName val="SL60h 1"/>
      <sheetName val="SL60d 3"/>
      <sheetName val="SL60d 2"/>
      <sheetName val="SL60d 1"/>
      <sheetName val="60h"/>
      <sheetName val="Z60h"/>
      <sheetName val="Z60h (2)"/>
      <sheetName val="60d"/>
      <sheetName val="Z60d"/>
      <sheetName val="Z60d (2)"/>
      <sheetName val="poznámky"/>
      <sheetName val="CELKOVÉ st"/>
      <sheetName val="CELKOVÉ ml"/>
      <sheetName val="DATA"/>
      <sheetName val="T-CELKOVÉ st"/>
      <sheetName val="T-CELKOVÉ ml"/>
      <sheetName val="ZPV st"/>
      <sheetName val="ZPV st (2)"/>
      <sheetName val="ZPV ml"/>
      <sheetName val="ZPV ml (2)"/>
      <sheetName val="PÚ st"/>
      <sheetName val="PÚ st (2)"/>
      <sheetName val="PÚ ml"/>
      <sheetName val="PÚ ml (2)"/>
      <sheetName val="PÚ CTIF st"/>
      <sheetName val="PÚ CTIF st (2)"/>
      <sheetName val="PÚ CTIF ml"/>
      <sheetName val="PÚ CTIF ml (2)"/>
      <sheetName val="ŠT.4x60 st"/>
      <sheetName val="ŠT.4x60 st (2)"/>
      <sheetName val="ŠT.4x60 ml"/>
      <sheetName val="ŠT.4x60 ml (2)"/>
      <sheetName val="ŠT.CTIF st"/>
      <sheetName val="ŠT.CTIF st (2)"/>
      <sheetName val="ŠT.CTIF ml"/>
      <sheetName val="ŠT.CTIF ml (2)"/>
      <sheetName val="ŠT.DVOJIC st"/>
      <sheetName val="ŠT.DVOJIC st (2)"/>
      <sheetName val="ŠT.DVOJIC ml"/>
      <sheetName val="ŠT.DVOJIC ml (2)"/>
      <sheetName val="KRONIKA st"/>
      <sheetName val="KRONIKA st (2)"/>
      <sheetName val="KRONIKA ml"/>
      <sheetName val="KRONIKA ml (2)"/>
      <sheetName val="ZPV KL st"/>
      <sheetName val="L-PÚ st"/>
      <sheetName val="L-PÚ ml"/>
      <sheetName val="L-4x60 st"/>
      <sheetName val="L-4x60 ml"/>
      <sheetName val="L-ŠT.DVOJIC st"/>
      <sheetName val="L-ŠT.DVOJIC ml"/>
      <sheetName val="L-ŠT.CTIF st"/>
      <sheetName val="L-ŠT.CTIF ml"/>
      <sheetName val="L-PÚ CTIF st"/>
      <sheetName val="L-PÚ CTIF ml"/>
      <sheetName val="L-ZPV ml"/>
      <sheetName val="L-ZPV st"/>
      <sheetName val="L-KRONIKA ml"/>
      <sheetName val="L-KRONIKA st"/>
      <sheetName val="PRŮKAZ MH"/>
      <sheetName val="PLAMEN - zpracování výsledků 18"/>
    </sheetNames>
    <sheetDataSet>
      <sheetData sheetId="0">
        <row r="10">
          <cell r="U10" t="str">
            <v>Lukavice</v>
          </cell>
        </row>
        <row r="12">
          <cell r="U12">
            <v>43379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A7">
            <v>1</v>
          </cell>
          <cell r="B7" t="str">
            <v>Opočno I</v>
          </cell>
          <cell r="C7">
            <v>0.36583333333333329</v>
          </cell>
          <cell r="D7">
            <v>0.38461805555555556</v>
          </cell>
          <cell r="E7">
            <v>0</v>
          </cell>
          <cell r="F7">
            <v>1.8784722222222272E-2</v>
          </cell>
          <cell r="G7" t="str">
            <v>P</v>
          </cell>
          <cell r="H7">
            <v>5</v>
          </cell>
          <cell r="I7">
            <v>5</v>
          </cell>
          <cell r="J7">
            <v>3</v>
          </cell>
          <cell r="K7">
            <v>7</v>
          </cell>
          <cell r="L7">
            <v>1</v>
          </cell>
          <cell r="M7">
            <v>0</v>
          </cell>
          <cell r="N7">
            <v>1.4583333333333334E-2</v>
          </cell>
          <cell r="O7">
            <v>3.3368055555555609E-2</v>
          </cell>
          <cell r="P7">
            <v>3.0687152777777792E-2</v>
          </cell>
          <cell r="R7">
            <v>11</v>
          </cell>
        </row>
        <row r="8">
          <cell r="C8">
            <v>0.37217592592592591</v>
          </cell>
          <cell r="D8">
            <v>0.39097222222222222</v>
          </cell>
          <cell r="E8">
            <v>1.9980324074074071E-3</v>
          </cell>
          <cell r="F8">
            <v>1.6798263888888904E-2</v>
          </cell>
          <cell r="G8" t="str">
            <v>P</v>
          </cell>
          <cell r="H8">
            <v>5</v>
          </cell>
          <cell r="I8">
            <v>5</v>
          </cell>
          <cell r="J8">
            <v>3</v>
          </cell>
          <cell r="K8">
            <v>0</v>
          </cell>
          <cell r="L8">
            <v>1</v>
          </cell>
          <cell r="M8">
            <v>6</v>
          </cell>
          <cell r="N8">
            <v>1.3888888888888888E-2</v>
          </cell>
          <cell r="O8">
            <v>3.0687152777777792E-2</v>
          </cell>
        </row>
        <row r="9">
          <cell r="A9">
            <v>2</v>
          </cell>
          <cell r="B9" t="str">
            <v>Jílovice I</v>
          </cell>
          <cell r="C9">
            <v>0.36805555555555558</v>
          </cell>
          <cell r="D9">
            <v>0.39181712962962961</v>
          </cell>
          <cell r="E9">
            <v>0</v>
          </cell>
          <cell r="F9">
            <v>2.3761574074074032E-2</v>
          </cell>
          <cell r="G9" t="str">
            <v>P</v>
          </cell>
          <cell r="H9">
            <v>6</v>
          </cell>
          <cell r="I9">
            <v>5</v>
          </cell>
          <cell r="J9">
            <v>3</v>
          </cell>
          <cell r="K9">
            <v>0</v>
          </cell>
          <cell r="L9">
            <v>1</v>
          </cell>
          <cell r="M9">
            <v>3</v>
          </cell>
          <cell r="N9">
            <v>1.2500000000000001E-2</v>
          </cell>
          <cell r="O9">
            <v>3.6261574074074029E-2</v>
          </cell>
          <cell r="P9">
            <v>3.6261574074074029E-2</v>
          </cell>
          <cell r="R9">
            <v>16</v>
          </cell>
        </row>
        <row r="10">
          <cell r="F10" t="str">
            <v>X</v>
          </cell>
          <cell r="G10" t="str">
            <v>P</v>
          </cell>
          <cell r="N10">
            <v>0</v>
          </cell>
          <cell r="O10" t="str">
            <v xml:space="preserve"> </v>
          </cell>
        </row>
        <row r="11">
          <cell r="A11">
            <v>3</v>
          </cell>
          <cell r="B11" t="str">
            <v>Opočno II</v>
          </cell>
          <cell r="C11">
            <v>0.37428240740740742</v>
          </cell>
          <cell r="D11">
            <v>0.39723379629629635</v>
          </cell>
          <cell r="E11">
            <v>0</v>
          </cell>
          <cell r="F11">
            <v>2.2951388888888924E-2</v>
          </cell>
          <cell r="G11" t="str">
            <v>P</v>
          </cell>
          <cell r="H11">
            <v>7</v>
          </cell>
          <cell r="I11">
            <v>5</v>
          </cell>
          <cell r="J11">
            <v>6</v>
          </cell>
          <cell r="K11">
            <v>0</v>
          </cell>
          <cell r="L11">
            <v>5</v>
          </cell>
          <cell r="M11">
            <v>0</v>
          </cell>
          <cell r="N11">
            <v>1.5972222222222221E-2</v>
          </cell>
          <cell r="O11">
            <v>3.8923611111111145E-2</v>
          </cell>
          <cell r="P11">
            <v>3.8923611111111145E-2</v>
          </cell>
          <cell r="R11">
            <v>19</v>
          </cell>
        </row>
        <row r="12">
          <cell r="F12" t="str">
            <v>X</v>
          </cell>
          <cell r="G12" t="str">
            <v>P</v>
          </cell>
          <cell r="N12">
            <v>0</v>
          </cell>
          <cell r="O12" t="str">
            <v xml:space="preserve"> </v>
          </cell>
        </row>
        <row r="13">
          <cell r="A13">
            <v>4</v>
          </cell>
          <cell r="B13" t="str">
            <v>Třebešov</v>
          </cell>
          <cell r="C13">
            <v>0.37010416666666668</v>
          </cell>
          <cell r="D13">
            <v>0.39238425925925924</v>
          </cell>
          <cell r="E13">
            <v>2.3839120370370372E-3</v>
          </cell>
          <cell r="F13">
            <v>1.9896180555555521E-2</v>
          </cell>
          <cell r="G13" t="str">
            <v>P</v>
          </cell>
          <cell r="H13">
            <v>4</v>
          </cell>
          <cell r="I13">
            <v>10</v>
          </cell>
          <cell r="J13">
            <v>9</v>
          </cell>
          <cell r="K13">
            <v>0</v>
          </cell>
          <cell r="L13">
            <v>4</v>
          </cell>
          <cell r="M13">
            <v>3</v>
          </cell>
          <cell r="N13">
            <v>2.0833333333333332E-2</v>
          </cell>
          <cell r="O13">
            <v>4.0729513888888853E-2</v>
          </cell>
          <cell r="P13">
            <v>4.0729513888888853E-2</v>
          </cell>
          <cell r="R13">
            <v>26</v>
          </cell>
        </row>
        <row r="14">
          <cell r="F14" t="str">
            <v>X</v>
          </cell>
          <cell r="G14" t="str">
            <v>P</v>
          </cell>
          <cell r="N14">
            <v>0</v>
          </cell>
          <cell r="O14" t="str">
            <v xml:space="preserve"> </v>
          </cell>
        </row>
        <row r="15">
          <cell r="A15">
            <v>5</v>
          </cell>
          <cell r="B15" t="str">
            <v>České Meziříčí</v>
          </cell>
          <cell r="C15">
            <v>0.37636574074074075</v>
          </cell>
          <cell r="D15">
            <v>0.39587962962962964</v>
          </cell>
          <cell r="E15">
            <v>8.4236111111111111E-4</v>
          </cell>
          <cell r="F15">
            <v>1.8671527777777776E-2</v>
          </cell>
          <cell r="G15" t="str">
            <v>P</v>
          </cell>
          <cell r="H15">
            <v>6</v>
          </cell>
          <cell r="I15">
            <v>10</v>
          </cell>
          <cell r="J15">
            <v>0</v>
          </cell>
          <cell r="K15">
            <v>5</v>
          </cell>
          <cell r="L15">
            <v>0</v>
          </cell>
          <cell r="M15">
            <v>3</v>
          </cell>
          <cell r="N15">
            <v>1.6666666666666666E-2</v>
          </cell>
          <cell r="O15">
            <v>3.5338194444444443E-2</v>
          </cell>
          <cell r="P15">
            <v>3.5338194444444443E-2</v>
          </cell>
          <cell r="R15">
            <v>15</v>
          </cell>
        </row>
        <row r="16">
          <cell r="C16">
            <v>0.3825810185185185</v>
          </cell>
          <cell r="D16">
            <v>0.40554398148148146</v>
          </cell>
          <cell r="E16">
            <v>8.900462962962962E-5</v>
          </cell>
          <cell r="F16">
            <v>2.2873958333333333E-2</v>
          </cell>
          <cell r="G16" t="str">
            <v>P</v>
          </cell>
          <cell r="H16">
            <v>9</v>
          </cell>
          <cell r="I16">
            <v>10</v>
          </cell>
          <cell r="J16">
            <v>6</v>
          </cell>
          <cell r="K16">
            <v>0</v>
          </cell>
          <cell r="L16">
            <v>1</v>
          </cell>
          <cell r="M16">
            <v>3</v>
          </cell>
          <cell r="N16">
            <v>2.013888888888889E-2</v>
          </cell>
          <cell r="O16">
            <v>4.301284722222222E-2</v>
          </cell>
        </row>
        <row r="17">
          <cell r="A17">
            <v>6</v>
          </cell>
          <cell r="B17" t="str">
            <v>Černíkovice</v>
          </cell>
          <cell r="C17">
            <v>0.37839120370370366</v>
          </cell>
          <cell r="D17">
            <v>0.39783564814814815</v>
          </cell>
          <cell r="E17">
            <v>7.9814814814814809E-4</v>
          </cell>
          <cell r="F17">
            <v>1.8646296296296338E-2</v>
          </cell>
          <cell r="G17" t="str">
            <v>P</v>
          </cell>
          <cell r="H17">
            <v>7</v>
          </cell>
          <cell r="I17">
            <v>5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1.0416666666666666E-2</v>
          </cell>
          <cell r="O17">
            <v>2.9062962962963006E-2</v>
          </cell>
          <cell r="P17">
            <v>2.2103587962963012E-2</v>
          </cell>
          <cell r="R17">
            <v>2</v>
          </cell>
        </row>
        <row r="18">
          <cell r="C18">
            <v>0.38474537037037032</v>
          </cell>
          <cell r="D18">
            <v>0.40413194444444445</v>
          </cell>
          <cell r="E18">
            <v>1.4496527777777778E-3</v>
          </cell>
          <cell r="F18">
            <v>1.7936921296296347E-2</v>
          </cell>
          <cell r="G18" t="str">
            <v>P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4.1666666666666666E-3</v>
          </cell>
          <cell r="O18">
            <v>2.2103587962963012E-2</v>
          </cell>
        </row>
        <row r="19">
          <cell r="A19">
            <v>7</v>
          </cell>
          <cell r="B19" t="str">
            <v>Rokytnice v O.h.</v>
          </cell>
          <cell r="C19">
            <v>0.38048611111111108</v>
          </cell>
          <cell r="D19">
            <v>0.39800925925925923</v>
          </cell>
          <cell r="E19">
            <v>9.494212962962963E-4</v>
          </cell>
          <cell r="F19">
            <v>1.6573726851851853E-2</v>
          </cell>
          <cell r="G19" t="str">
            <v>P</v>
          </cell>
          <cell r="H19">
            <v>4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6.2500000000000003E-3</v>
          </cell>
          <cell r="O19">
            <v>2.2823726851851855E-2</v>
          </cell>
          <cell r="P19">
            <v>2.2823726851851855E-2</v>
          </cell>
          <cell r="R19">
            <v>3</v>
          </cell>
        </row>
        <row r="20">
          <cell r="F20" t="str">
            <v>X</v>
          </cell>
          <cell r="G20" t="str">
            <v>P</v>
          </cell>
          <cell r="N20">
            <v>0</v>
          </cell>
          <cell r="O20" t="str">
            <v xml:space="preserve"> </v>
          </cell>
        </row>
        <row r="21">
          <cell r="A21">
            <v>8</v>
          </cell>
          <cell r="B21" t="str">
            <v>Bystré v O.h.</v>
          </cell>
          <cell r="C21">
            <v>0.38673611111111111</v>
          </cell>
          <cell r="D21">
            <v>0.40538194444444442</v>
          </cell>
          <cell r="E21">
            <v>1.0438657407407406E-3</v>
          </cell>
          <cell r="F21">
            <v>1.7601967592592565E-2</v>
          </cell>
          <cell r="G21" t="str">
            <v>P</v>
          </cell>
          <cell r="H21">
            <v>7</v>
          </cell>
          <cell r="I21">
            <v>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8.3333333333333332E-3</v>
          </cell>
          <cell r="O21">
            <v>2.59353009259259E-2</v>
          </cell>
          <cell r="P21">
            <v>2.1006944444444439E-2</v>
          </cell>
          <cell r="R21">
            <v>1</v>
          </cell>
        </row>
        <row r="22">
          <cell r="C22">
            <v>0.3932060185185185</v>
          </cell>
          <cell r="D22">
            <v>0.40844907407407405</v>
          </cell>
          <cell r="E22">
            <v>4.8611111111111104E-4</v>
          </cell>
          <cell r="F22">
            <v>1.4756944444444441E-2</v>
          </cell>
          <cell r="G22" t="str">
            <v>P</v>
          </cell>
          <cell r="H22">
            <v>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6.2500000000000003E-3</v>
          </cell>
          <cell r="O22">
            <v>2.1006944444444439E-2</v>
          </cell>
        </row>
        <row r="23">
          <cell r="A23">
            <v>9</v>
          </cell>
          <cell r="B23" t="str">
            <v>Olešnice u RK</v>
          </cell>
          <cell r="C23">
            <v>0.38885416666666667</v>
          </cell>
          <cell r="D23">
            <v>0.40686342592592589</v>
          </cell>
          <cell r="E23">
            <v>1.3122685185185188E-3</v>
          </cell>
          <cell r="F23">
            <v>1.6696990740740707E-2</v>
          </cell>
          <cell r="G23" t="str">
            <v>P</v>
          </cell>
          <cell r="H23">
            <v>7</v>
          </cell>
          <cell r="I23">
            <v>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8.3333333333333332E-3</v>
          </cell>
          <cell r="O23">
            <v>2.5030324074074038E-2</v>
          </cell>
          <cell r="P23">
            <v>2.5030324074074038E-2</v>
          </cell>
          <cell r="R23">
            <v>7</v>
          </cell>
        </row>
        <row r="24">
          <cell r="F24" t="str">
            <v>X</v>
          </cell>
          <cell r="G24" t="str">
            <v>P</v>
          </cell>
          <cell r="N24">
            <v>0</v>
          </cell>
          <cell r="O24" t="str">
            <v xml:space="preserve"> </v>
          </cell>
        </row>
        <row r="25">
          <cell r="A25">
            <v>10</v>
          </cell>
          <cell r="B25" t="str">
            <v>Čánka</v>
          </cell>
          <cell r="C25">
            <v>0.39112268518518517</v>
          </cell>
          <cell r="D25">
            <v>0.41402777777777783</v>
          </cell>
          <cell r="E25">
            <v>4.7916666666666664E-4</v>
          </cell>
          <cell r="F25">
            <v>2.2425925925925991E-2</v>
          </cell>
          <cell r="G25" t="str">
            <v>P</v>
          </cell>
          <cell r="H25">
            <v>10</v>
          </cell>
          <cell r="I25">
            <v>5</v>
          </cell>
          <cell r="J25">
            <v>3</v>
          </cell>
          <cell r="K25">
            <v>0</v>
          </cell>
          <cell r="L25">
            <v>4</v>
          </cell>
          <cell r="M25">
            <v>3</v>
          </cell>
          <cell r="N25">
            <v>1.7361111111111112E-2</v>
          </cell>
          <cell r="O25">
            <v>3.9787037037037107E-2</v>
          </cell>
          <cell r="P25">
            <v>3.9787037037037107E-2</v>
          </cell>
          <cell r="R25">
            <v>23</v>
          </cell>
        </row>
        <row r="26">
          <cell r="F26" t="str">
            <v>X</v>
          </cell>
          <cell r="G26" t="str">
            <v>P</v>
          </cell>
          <cell r="N26">
            <v>0</v>
          </cell>
          <cell r="O26" t="str">
            <v xml:space="preserve"> </v>
          </cell>
        </row>
        <row r="27">
          <cell r="A27">
            <v>11</v>
          </cell>
          <cell r="B27" t="str">
            <v>Přepychy</v>
          </cell>
          <cell r="C27">
            <v>0.39508101851851851</v>
          </cell>
          <cell r="D27">
            <v>0.41512731481481485</v>
          </cell>
          <cell r="E27">
            <v>0</v>
          </cell>
          <cell r="F27">
            <v>2.004629629629634E-2</v>
          </cell>
          <cell r="G27" t="str">
            <v>P</v>
          </cell>
          <cell r="H27">
            <v>11</v>
          </cell>
          <cell r="I27">
            <v>10</v>
          </cell>
          <cell r="J27">
            <v>3</v>
          </cell>
          <cell r="K27">
            <v>5</v>
          </cell>
          <cell r="L27">
            <v>3</v>
          </cell>
          <cell r="M27">
            <v>3</v>
          </cell>
          <cell r="N27">
            <v>2.4305555555555556E-2</v>
          </cell>
          <cell r="O27">
            <v>4.4351851851851892E-2</v>
          </cell>
          <cell r="P27">
            <v>4.4351851851851892E-2</v>
          </cell>
          <cell r="R27">
            <v>30</v>
          </cell>
        </row>
        <row r="28">
          <cell r="F28" t="str">
            <v>X</v>
          </cell>
          <cell r="G28" t="str">
            <v>P</v>
          </cell>
          <cell r="N28">
            <v>0</v>
          </cell>
          <cell r="O28" t="str">
            <v xml:space="preserve"> </v>
          </cell>
        </row>
        <row r="29">
          <cell r="A29">
            <v>12</v>
          </cell>
          <cell r="B29" t="str">
            <v>Ledce</v>
          </cell>
          <cell r="C29">
            <v>0.39734953703703701</v>
          </cell>
          <cell r="D29">
            <v>0.41592592592592598</v>
          </cell>
          <cell r="E29">
            <v>3.1574074074074073E-4</v>
          </cell>
          <cell r="F29">
            <v>1.826064814814822E-2</v>
          </cell>
          <cell r="G29" t="str">
            <v>P</v>
          </cell>
          <cell r="H29">
            <v>8</v>
          </cell>
          <cell r="I29">
            <v>0</v>
          </cell>
          <cell r="J29">
            <v>3</v>
          </cell>
          <cell r="K29">
            <v>0</v>
          </cell>
          <cell r="L29">
            <v>2</v>
          </cell>
          <cell r="M29">
            <v>3</v>
          </cell>
          <cell r="N29">
            <v>1.1111111111111112E-2</v>
          </cell>
          <cell r="O29">
            <v>2.9371759259259334E-2</v>
          </cell>
          <cell r="P29">
            <v>2.9371759259259334E-2</v>
          </cell>
          <cell r="R29">
            <v>10</v>
          </cell>
        </row>
        <row r="30">
          <cell r="F30" t="str">
            <v>X</v>
          </cell>
          <cell r="G30" t="str">
            <v>P</v>
          </cell>
          <cell r="N30">
            <v>0</v>
          </cell>
          <cell r="O30" t="str">
            <v xml:space="preserve"> </v>
          </cell>
        </row>
        <row r="31">
          <cell r="A31">
            <v>13</v>
          </cell>
          <cell r="B31" t="str">
            <v>Provoz</v>
          </cell>
          <cell r="C31">
            <v>0.3992708333333333</v>
          </cell>
          <cell r="D31">
            <v>0.42101851851851851</v>
          </cell>
          <cell r="E31">
            <v>0</v>
          </cell>
          <cell r="F31">
            <v>2.1747685185185217E-2</v>
          </cell>
          <cell r="G31" t="str">
            <v>P</v>
          </cell>
          <cell r="H31">
            <v>7</v>
          </cell>
          <cell r="I31">
            <v>5</v>
          </cell>
          <cell r="J31">
            <v>0</v>
          </cell>
          <cell r="K31">
            <v>0</v>
          </cell>
          <cell r="L31">
            <v>1</v>
          </cell>
          <cell r="M31">
            <v>3</v>
          </cell>
          <cell r="N31">
            <v>1.1111111111111112E-2</v>
          </cell>
          <cell r="O31">
            <v>3.285879629629633E-2</v>
          </cell>
          <cell r="P31">
            <v>3.285879629629633E-2</v>
          </cell>
          <cell r="R31">
            <v>13</v>
          </cell>
        </row>
        <row r="32">
          <cell r="F32" t="str">
            <v>X</v>
          </cell>
          <cell r="G32" t="str">
            <v>P</v>
          </cell>
          <cell r="N32">
            <v>0</v>
          </cell>
          <cell r="O32" t="str">
            <v xml:space="preserve"> </v>
          </cell>
        </row>
        <row r="33">
          <cell r="A33">
            <v>14</v>
          </cell>
          <cell r="B33" t="str">
            <v>Houdkovice</v>
          </cell>
          <cell r="C33">
            <v>0.40135416666666668</v>
          </cell>
          <cell r="D33">
            <v>0.42144675925925923</v>
          </cell>
          <cell r="E33">
            <v>0</v>
          </cell>
          <cell r="F33">
            <v>2.0092592592592551E-2</v>
          </cell>
          <cell r="G33" t="str">
            <v>P</v>
          </cell>
          <cell r="H33">
            <v>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4.1666666666666666E-3</v>
          </cell>
          <cell r="O33">
            <v>2.4259259259259217E-2</v>
          </cell>
          <cell r="P33">
            <v>2.4155092592592613E-2</v>
          </cell>
          <cell r="R33">
            <v>5</v>
          </cell>
        </row>
        <row r="34">
          <cell r="C34">
            <v>0.40765046296296298</v>
          </cell>
          <cell r="D34">
            <v>0.42578703703703707</v>
          </cell>
          <cell r="E34">
            <v>9.2592592592592585E-4</v>
          </cell>
          <cell r="F34">
            <v>1.7210648148148169E-2</v>
          </cell>
          <cell r="G34" t="str">
            <v>P</v>
          </cell>
          <cell r="H34">
            <v>5</v>
          </cell>
          <cell r="I34">
            <v>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6.9444444444444441E-3</v>
          </cell>
          <cell r="O34">
            <v>2.4155092592592613E-2</v>
          </cell>
        </row>
        <row r="35">
          <cell r="A35">
            <v>15</v>
          </cell>
          <cell r="B35" t="str">
            <v>Lukavice</v>
          </cell>
          <cell r="C35">
            <v>0.40340277777777778</v>
          </cell>
          <cell r="D35">
            <v>0.42380787037037032</v>
          </cell>
          <cell r="E35">
            <v>0</v>
          </cell>
          <cell r="F35">
            <v>2.0405092592592544E-2</v>
          </cell>
          <cell r="G35" t="str">
            <v>P</v>
          </cell>
          <cell r="H35">
            <v>9</v>
          </cell>
          <cell r="I35">
            <v>0</v>
          </cell>
          <cell r="J35">
            <v>6</v>
          </cell>
          <cell r="K35">
            <v>5</v>
          </cell>
          <cell r="L35">
            <v>2</v>
          </cell>
          <cell r="M35">
            <v>6</v>
          </cell>
          <cell r="N35">
            <v>1.9444444444444445E-2</v>
          </cell>
          <cell r="O35">
            <v>3.9849537037036989E-2</v>
          </cell>
          <cell r="P35">
            <v>3.9849537037036989E-2</v>
          </cell>
          <cell r="R35">
            <v>24</v>
          </cell>
        </row>
        <row r="36">
          <cell r="F36" t="str">
            <v>X</v>
          </cell>
          <cell r="G36" t="str">
            <v>P</v>
          </cell>
          <cell r="N36">
            <v>0</v>
          </cell>
          <cell r="O36" t="str">
            <v xml:space="preserve"> </v>
          </cell>
        </row>
        <row r="37">
          <cell r="A37">
            <v>16</v>
          </cell>
          <cell r="B37" t="str">
            <v>Doudleby</v>
          </cell>
          <cell r="C37">
            <v>0.40568287037037037</v>
          </cell>
          <cell r="D37">
            <v>0.4299884259259259</v>
          </cell>
          <cell r="E37">
            <v>0</v>
          </cell>
          <cell r="F37">
            <v>2.4305555555555525E-2</v>
          </cell>
          <cell r="G37" t="str">
            <v>P</v>
          </cell>
          <cell r="H37">
            <v>10</v>
          </cell>
          <cell r="I37">
            <v>0</v>
          </cell>
          <cell r="J37">
            <v>3</v>
          </cell>
          <cell r="K37">
            <v>5</v>
          </cell>
          <cell r="L37">
            <v>2</v>
          </cell>
          <cell r="M37">
            <v>3</v>
          </cell>
          <cell r="N37">
            <v>1.5972222222222221E-2</v>
          </cell>
          <cell r="O37">
            <v>4.0277777777777746E-2</v>
          </cell>
          <cell r="P37">
            <v>4.0277777777777746E-2</v>
          </cell>
          <cell r="R37">
            <v>25</v>
          </cell>
        </row>
        <row r="38">
          <cell r="F38" t="str">
            <v>X</v>
          </cell>
          <cell r="G38" t="str">
            <v>P</v>
          </cell>
          <cell r="N38">
            <v>0</v>
          </cell>
          <cell r="O38" t="str">
            <v xml:space="preserve"> </v>
          </cell>
        </row>
        <row r="39">
          <cell r="A39">
            <v>17</v>
          </cell>
          <cell r="B39" t="str">
            <v>Deštné v O.h.</v>
          </cell>
          <cell r="C39">
            <v>0.40968749999999998</v>
          </cell>
          <cell r="D39">
            <v>0.42831018518518515</v>
          </cell>
          <cell r="E39">
            <v>1.3888888888888889E-4</v>
          </cell>
          <cell r="F39">
            <v>1.8483796296296283E-2</v>
          </cell>
          <cell r="G39" t="str">
            <v>P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8.3333333333333332E-3</v>
          </cell>
          <cell r="O39">
            <v>2.6817129629629614E-2</v>
          </cell>
          <cell r="P39">
            <v>2.6817129629629614E-2</v>
          </cell>
          <cell r="R39">
            <v>8</v>
          </cell>
        </row>
        <row r="40">
          <cell r="F40" t="str">
            <v>X</v>
          </cell>
          <cell r="G40" t="str">
            <v>P</v>
          </cell>
          <cell r="N40">
            <v>0</v>
          </cell>
          <cell r="O40" t="str">
            <v xml:space="preserve"> </v>
          </cell>
        </row>
        <row r="41">
          <cell r="A41">
            <v>18</v>
          </cell>
          <cell r="B41" t="str">
            <v>Solnice</v>
          </cell>
          <cell r="C41">
            <v>0.4117824074074074</v>
          </cell>
          <cell r="D41">
            <v>0.43247685185185186</v>
          </cell>
          <cell r="E41">
            <v>0</v>
          </cell>
          <cell r="F41">
            <v>2.069444444444446E-2</v>
          </cell>
          <cell r="G41" t="str">
            <v>P</v>
          </cell>
          <cell r="H41">
            <v>11</v>
          </cell>
          <cell r="I41">
            <v>1</v>
          </cell>
          <cell r="J41">
            <v>3</v>
          </cell>
          <cell r="K41">
            <v>5</v>
          </cell>
          <cell r="L41">
            <v>4</v>
          </cell>
          <cell r="M41">
            <v>3</v>
          </cell>
          <cell r="N41">
            <v>1.8749999999999999E-2</v>
          </cell>
          <cell r="O41">
            <v>3.9444444444444463E-2</v>
          </cell>
          <cell r="P41">
            <v>3.9444444444444463E-2</v>
          </cell>
          <cell r="R41">
            <v>21</v>
          </cell>
        </row>
        <row r="42">
          <cell r="F42" t="str">
            <v>X</v>
          </cell>
          <cell r="G42" t="str">
            <v>P</v>
          </cell>
          <cell r="N42">
            <v>0</v>
          </cell>
          <cell r="O42" t="str">
            <v xml:space="preserve"> </v>
          </cell>
        </row>
        <row r="43">
          <cell r="A43">
            <v>19</v>
          </cell>
          <cell r="B43" t="str">
            <v>Ohnišov</v>
          </cell>
          <cell r="C43">
            <v>0.41456018518518517</v>
          </cell>
          <cell r="D43">
            <v>0.43670138888888888</v>
          </cell>
          <cell r="E43">
            <v>0</v>
          </cell>
          <cell r="F43">
            <v>2.2141203703703705E-2</v>
          </cell>
          <cell r="G43" t="str">
            <v>P</v>
          </cell>
          <cell r="H43">
            <v>8</v>
          </cell>
          <cell r="I43">
            <v>11</v>
          </cell>
          <cell r="J43">
            <v>0</v>
          </cell>
          <cell r="K43">
            <v>0</v>
          </cell>
          <cell r="L43">
            <v>3</v>
          </cell>
          <cell r="M43">
            <v>0</v>
          </cell>
          <cell r="N43">
            <v>1.5277777777777777E-2</v>
          </cell>
          <cell r="O43">
            <v>3.7418981481481484E-2</v>
          </cell>
          <cell r="P43">
            <v>3.7418981481481484E-2</v>
          </cell>
          <cell r="R43">
            <v>18</v>
          </cell>
        </row>
        <row r="44">
          <cell r="F44" t="str">
            <v>X</v>
          </cell>
          <cell r="G44" t="str">
            <v>P</v>
          </cell>
          <cell r="N44">
            <v>0</v>
          </cell>
          <cell r="O44" t="str">
            <v xml:space="preserve"> </v>
          </cell>
        </row>
        <row r="45">
          <cell r="A45">
            <v>20</v>
          </cell>
          <cell r="B45" t="str">
            <v>Slatina n.Zd.</v>
          </cell>
          <cell r="C45">
            <v>0.41687500000000005</v>
          </cell>
          <cell r="D45">
            <v>0.43817129629629631</v>
          </cell>
          <cell r="E45">
            <v>1.0416666666666667E-3</v>
          </cell>
          <cell r="F45">
            <v>2.0254629629629591E-2</v>
          </cell>
          <cell r="G45" t="str">
            <v>P</v>
          </cell>
          <cell r="H45">
            <v>8</v>
          </cell>
          <cell r="I45">
            <v>1</v>
          </cell>
          <cell r="J45">
            <v>3</v>
          </cell>
          <cell r="K45">
            <v>0</v>
          </cell>
          <cell r="L45">
            <v>0</v>
          </cell>
          <cell r="M45">
            <v>6</v>
          </cell>
          <cell r="N45">
            <v>1.2500000000000001E-2</v>
          </cell>
          <cell r="O45">
            <v>3.2754629629629592E-2</v>
          </cell>
          <cell r="P45">
            <v>3.2754629629629592E-2</v>
          </cell>
          <cell r="R45">
            <v>12</v>
          </cell>
        </row>
        <row r="46">
          <cell r="F46" t="str">
            <v>X</v>
          </cell>
          <cell r="G46" t="str">
            <v>P</v>
          </cell>
          <cell r="N46">
            <v>0</v>
          </cell>
          <cell r="O46" t="str">
            <v xml:space="preserve"> </v>
          </cell>
        </row>
        <row r="47">
          <cell r="A47">
            <v>21</v>
          </cell>
          <cell r="B47" t="str">
            <v>Kvasiny</v>
          </cell>
          <cell r="C47">
            <v>0.41871527777777778</v>
          </cell>
          <cell r="D47">
            <v>0.43853009259259257</v>
          </cell>
          <cell r="E47">
            <v>8.2175925925925917E-4</v>
          </cell>
          <cell r="F47">
            <v>1.8993055555555527E-2</v>
          </cell>
          <cell r="G47" t="str">
            <v>P</v>
          </cell>
          <cell r="H47">
            <v>3</v>
          </cell>
          <cell r="I47">
            <v>5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6.9444444444444441E-3</v>
          </cell>
          <cell r="O47">
            <v>2.5937499999999971E-2</v>
          </cell>
          <cell r="P47">
            <v>2.3807870370370451E-2</v>
          </cell>
          <cell r="R47">
            <v>4</v>
          </cell>
        </row>
        <row r="48">
          <cell r="C48">
            <v>0.42592592592592587</v>
          </cell>
          <cell r="D48">
            <v>0.44586805555555559</v>
          </cell>
          <cell r="E48">
            <v>3.0092592592592595E-4</v>
          </cell>
          <cell r="F48">
            <v>1.9641203703703786E-2</v>
          </cell>
          <cell r="G48" t="str">
            <v>P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4.1666666666666666E-3</v>
          </cell>
          <cell r="O48">
            <v>2.3807870370370451E-2</v>
          </cell>
        </row>
        <row r="49">
          <cell r="A49">
            <v>22</v>
          </cell>
          <cell r="B49" t="str">
            <v>Bačetín</v>
          </cell>
          <cell r="C49">
            <v>0.42155092592592597</v>
          </cell>
          <cell r="D49">
            <v>0.44103009259259257</v>
          </cell>
          <cell r="E49">
            <v>0</v>
          </cell>
          <cell r="F49">
            <v>1.9479166666666603E-2</v>
          </cell>
          <cell r="G49" t="str">
            <v>P</v>
          </cell>
          <cell r="H49">
            <v>9</v>
          </cell>
          <cell r="I49">
            <v>10</v>
          </cell>
          <cell r="J49">
            <v>6</v>
          </cell>
          <cell r="K49">
            <v>0</v>
          </cell>
          <cell r="L49">
            <v>1</v>
          </cell>
          <cell r="M49">
            <v>3</v>
          </cell>
          <cell r="N49">
            <v>2.013888888888889E-2</v>
          </cell>
          <cell r="O49">
            <v>3.961805555555549E-2</v>
          </cell>
          <cell r="P49">
            <v>3.961805555555549E-2</v>
          </cell>
          <cell r="R49">
            <v>22</v>
          </cell>
        </row>
        <row r="50">
          <cell r="F50" t="str">
            <v>X</v>
          </cell>
          <cell r="G50" t="str">
            <v>P</v>
          </cell>
          <cell r="N50">
            <v>0</v>
          </cell>
          <cell r="O50" t="str">
            <v xml:space="preserve"> </v>
          </cell>
        </row>
        <row r="51">
          <cell r="A51">
            <v>23</v>
          </cell>
          <cell r="B51" t="str">
            <v>Potštejn</v>
          </cell>
          <cell r="C51">
            <v>0.42391203703703706</v>
          </cell>
          <cell r="D51">
            <v>0.44601851851851854</v>
          </cell>
          <cell r="E51">
            <v>0</v>
          </cell>
          <cell r="F51">
            <v>2.2106481481481477E-2</v>
          </cell>
          <cell r="G51" t="str">
            <v>P</v>
          </cell>
          <cell r="H51">
            <v>11</v>
          </cell>
          <cell r="I51">
            <v>5</v>
          </cell>
          <cell r="J51">
            <v>3</v>
          </cell>
          <cell r="K51">
            <v>8</v>
          </cell>
          <cell r="L51">
            <v>1</v>
          </cell>
          <cell r="M51">
            <v>0</v>
          </cell>
          <cell r="N51">
            <v>1.9444444444444445E-2</v>
          </cell>
          <cell r="O51">
            <v>4.1550925925925922E-2</v>
          </cell>
          <cell r="P51">
            <v>4.1550925925925922E-2</v>
          </cell>
          <cell r="R51">
            <v>28</v>
          </cell>
        </row>
        <row r="52">
          <cell r="F52" t="str">
            <v>X</v>
          </cell>
          <cell r="G52" t="str">
            <v>P</v>
          </cell>
          <cell r="N52">
            <v>0</v>
          </cell>
          <cell r="O52" t="str">
            <v xml:space="preserve"> </v>
          </cell>
        </row>
        <row r="53">
          <cell r="A53">
            <v>24</v>
          </cell>
          <cell r="B53" t="str">
            <v>Čestice</v>
          </cell>
          <cell r="C53">
            <v>0.42768518518518522</v>
          </cell>
          <cell r="D53">
            <v>0.44953703703703707</v>
          </cell>
          <cell r="E53">
            <v>0</v>
          </cell>
          <cell r="F53">
            <v>2.1851851851851845E-2</v>
          </cell>
          <cell r="G53" t="str">
            <v>P</v>
          </cell>
          <cell r="H53">
            <v>8</v>
          </cell>
          <cell r="I53">
            <v>5</v>
          </cell>
          <cell r="J53">
            <v>0</v>
          </cell>
          <cell r="K53">
            <v>5</v>
          </cell>
          <cell r="L53">
            <v>1</v>
          </cell>
          <cell r="M53">
            <v>6</v>
          </cell>
          <cell r="N53">
            <v>1.7361111111111112E-2</v>
          </cell>
          <cell r="O53">
            <v>3.9212962962962956E-2</v>
          </cell>
          <cell r="P53">
            <v>3.9212962962962956E-2</v>
          </cell>
          <cell r="R53">
            <v>20</v>
          </cell>
        </row>
        <row r="54">
          <cell r="C54">
            <v>0.43405092592592592</v>
          </cell>
          <cell r="D54">
            <v>0.46494212962962966</v>
          </cell>
          <cell r="E54">
            <v>7.291666666666667E-4</v>
          </cell>
          <cell r="F54">
            <v>3.0162037037037074E-2</v>
          </cell>
          <cell r="G54" t="str">
            <v>P</v>
          </cell>
          <cell r="H54">
            <v>11</v>
          </cell>
          <cell r="I54">
            <v>1</v>
          </cell>
          <cell r="J54">
            <v>6</v>
          </cell>
          <cell r="K54">
            <v>7</v>
          </cell>
          <cell r="L54">
            <v>7</v>
          </cell>
          <cell r="M54">
            <v>9</v>
          </cell>
          <cell r="N54">
            <v>2.8472222222222222E-2</v>
          </cell>
          <cell r="O54">
            <v>5.8634259259259296E-2</v>
          </cell>
        </row>
        <row r="55">
          <cell r="A55">
            <v>25</v>
          </cell>
          <cell r="B55" t="str">
            <v>Rájec</v>
          </cell>
          <cell r="C55">
            <v>0.43015046296296294</v>
          </cell>
          <cell r="D55">
            <v>0.45150462962962962</v>
          </cell>
          <cell r="E55">
            <v>0</v>
          </cell>
          <cell r="F55">
            <v>2.1354166666666674E-2</v>
          </cell>
          <cell r="G55" t="str">
            <v>P</v>
          </cell>
          <cell r="H55">
            <v>9</v>
          </cell>
          <cell r="I55">
            <v>10</v>
          </cell>
          <cell r="J55">
            <v>3</v>
          </cell>
          <cell r="K55">
            <v>5</v>
          </cell>
          <cell r="L55">
            <v>1</v>
          </cell>
          <cell r="M55">
            <v>3</v>
          </cell>
          <cell r="N55">
            <v>2.1527777777777778E-2</v>
          </cell>
          <cell r="O55">
            <v>4.2881944444444452E-2</v>
          </cell>
          <cell r="P55">
            <v>4.2881944444444452E-2</v>
          </cell>
          <cell r="R55">
            <v>29</v>
          </cell>
        </row>
        <row r="56">
          <cell r="F56" t="str">
            <v>X</v>
          </cell>
          <cell r="G56" t="str">
            <v>P</v>
          </cell>
          <cell r="N56">
            <v>0</v>
          </cell>
          <cell r="O56" t="str">
            <v xml:space="preserve"> </v>
          </cell>
        </row>
        <row r="57">
          <cell r="A57">
            <v>26</v>
          </cell>
          <cell r="B57" t="str">
            <v>Jílovice II</v>
          </cell>
          <cell r="C57">
            <v>0.43200231481481483</v>
          </cell>
          <cell r="D57">
            <v>0.45435185185185184</v>
          </cell>
          <cell r="E57">
            <v>3.8194444444444446E-4</v>
          </cell>
          <cell r="F57">
            <v>2.196759259259257E-2</v>
          </cell>
          <cell r="G57" t="str">
            <v>P</v>
          </cell>
          <cell r="H57">
            <v>9</v>
          </cell>
          <cell r="I57">
            <v>5</v>
          </cell>
          <cell r="J57">
            <v>6</v>
          </cell>
          <cell r="K57">
            <v>0</v>
          </cell>
          <cell r="L57">
            <v>0</v>
          </cell>
          <cell r="M57">
            <v>0</v>
          </cell>
          <cell r="N57">
            <v>1.3888888888888888E-2</v>
          </cell>
          <cell r="O57">
            <v>3.5856481481481461E-2</v>
          </cell>
          <cell r="P57">
            <v>2.4375000000000074E-2</v>
          </cell>
          <cell r="R57">
            <v>6</v>
          </cell>
        </row>
        <row r="58">
          <cell r="C58">
            <v>0.43614583333333329</v>
          </cell>
          <cell r="D58">
            <v>0.45696759259259262</v>
          </cell>
          <cell r="E58">
            <v>2.0023148148148148E-3</v>
          </cell>
          <cell r="F58">
            <v>1.8819444444444517E-2</v>
          </cell>
          <cell r="G58" t="str">
            <v>P</v>
          </cell>
          <cell r="H58">
            <v>7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5.5555555555555558E-3</v>
          </cell>
          <cell r="O58">
            <v>2.4375000000000074E-2</v>
          </cell>
        </row>
        <row r="59">
          <cell r="A59">
            <v>27</v>
          </cell>
          <cell r="B59" t="str">
            <v>Javornice - obec</v>
          </cell>
          <cell r="C59">
            <v>0.43870370370370365</v>
          </cell>
          <cell r="D59">
            <v>0.45993055555555556</v>
          </cell>
          <cell r="E59">
            <v>0</v>
          </cell>
          <cell r="F59">
            <v>2.1226851851851913E-2</v>
          </cell>
          <cell r="G59" t="str">
            <v>P</v>
          </cell>
          <cell r="H59">
            <v>7</v>
          </cell>
          <cell r="I59">
            <v>1</v>
          </cell>
          <cell r="J59">
            <v>6</v>
          </cell>
          <cell r="K59">
            <v>0</v>
          </cell>
          <cell r="L59">
            <v>3</v>
          </cell>
          <cell r="M59">
            <v>6</v>
          </cell>
          <cell r="N59">
            <v>1.5972222222222221E-2</v>
          </cell>
          <cell r="O59">
            <v>3.7199074074074134E-2</v>
          </cell>
          <cell r="P59">
            <v>3.7199074074074134E-2</v>
          </cell>
          <cell r="R59">
            <v>17</v>
          </cell>
        </row>
        <row r="60">
          <cell r="F60" t="str">
            <v>X</v>
          </cell>
          <cell r="G60" t="str">
            <v>P</v>
          </cell>
          <cell r="N60">
            <v>0</v>
          </cell>
          <cell r="O60" t="str">
            <v xml:space="preserve"> </v>
          </cell>
        </row>
        <row r="61">
          <cell r="A61">
            <v>28</v>
          </cell>
          <cell r="B61" t="str">
            <v>Kostelecká Lhota</v>
          </cell>
          <cell r="C61">
            <v>0.44123842592592594</v>
          </cell>
          <cell r="D61">
            <v>0.46515046296296297</v>
          </cell>
          <cell r="E61">
            <v>0</v>
          </cell>
          <cell r="F61">
            <v>2.3912037037037037E-2</v>
          </cell>
          <cell r="G61" t="str">
            <v>P</v>
          </cell>
          <cell r="H61">
            <v>8</v>
          </cell>
          <cell r="I61">
            <v>5</v>
          </cell>
          <cell r="J61">
            <v>9</v>
          </cell>
          <cell r="K61">
            <v>10</v>
          </cell>
          <cell r="L61">
            <v>1</v>
          </cell>
          <cell r="M61">
            <v>6</v>
          </cell>
          <cell r="N61">
            <v>2.7083333333333334E-2</v>
          </cell>
          <cell r="O61">
            <v>5.0995370370370371E-2</v>
          </cell>
          <cell r="P61">
            <v>5.0995370370370371E-2</v>
          </cell>
          <cell r="R61">
            <v>31</v>
          </cell>
        </row>
        <row r="62">
          <cell r="F62" t="str">
            <v>X</v>
          </cell>
          <cell r="G62" t="str">
            <v>P</v>
          </cell>
          <cell r="N62">
            <v>0</v>
          </cell>
          <cell r="O62" t="str">
            <v xml:space="preserve"> </v>
          </cell>
        </row>
        <row r="63">
          <cell r="A63">
            <v>29</v>
          </cell>
          <cell r="B63" t="str">
            <v>Křovice</v>
          </cell>
          <cell r="C63">
            <v>0.4430439814814815</v>
          </cell>
          <cell r="D63">
            <v>0.4612384259259259</v>
          </cell>
          <cell r="E63">
            <v>6.5972222222222213E-4</v>
          </cell>
          <cell r="F63">
            <v>1.7534722222222181E-2</v>
          </cell>
          <cell r="G63" t="str">
            <v>P</v>
          </cell>
          <cell r="H63">
            <v>9</v>
          </cell>
          <cell r="I63">
            <v>5</v>
          </cell>
          <cell r="J63">
            <v>0</v>
          </cell>
          <cell r="K63">
            <v>0</v>
          </cell>
          <cell r="L63">
            <v>2</v>
          </cell>
          <cell r="M63">
            <v>0</v>
          </cell>
          <cell r="N63">
            <v>1.1111111111111112E-2</v>
          </cell>
          <cell r="O63">
            <v>2.8645833333333294E-2</v>
          </cell>
          <cell r="P63">
            <v>2.8645833333333294E-2</v>
          </cell>
          <cell r="R63">
            <v>9</v>
          </cell>
        </row>
        <row r="64">
          <cell r="C64">
            <v>0.44966435185185188</v>
          </cell>
          <cell r="D64">
            <v>0.4725462962962963</v>
          </cell>
          <cell r="E64">
            <v>0</v>
          </cell>
          <cell r="F64">
            <v>2.2881944444444413E-2</v>
          </cell>
          <cell r="G64" t="str">
            <v>P</v>
          </cell>
          <cell r="H64">
            <v>11</v>
          </cell>
          <cell r="I64">
            <v>1</v>
          </cell>
          <cell r="J64">
            <v>0</v>
          </cell>
          <cell r="K64">
            <v>0</v>
          </cell>
          <cell r="L64">
            <v>5</v>
          </cell>
          <cell r="M64">
            <v>6</v>
          </cell>
          <cell r="N64">
            <v>1.5972222222222221E-2</v>
          </cell>
          <cell r="O64">
            <v>3.8854166666666634E-2</v>
          </cell>
        </row>
        <row r="65">
          <cell r="A65">
            <v>30</v>
          </cell>
          <cell r="B65" t="str">
            <v>Skuhrov n.B.</v>
          </cell>
          <cell r="C65">
            <v>0.44510416666666663</v>
          </cell>
          <cell r="D65">
            <v>0.46593749999999995</v>
          </cell>
          <cell r="E65">
            <v>0</v>
          </cell>
          <cell r="F65">
            <v>2.0833333333333315E-2</v>
          </cell>
          <cell r="G65" t="str">
            <v>P</v>
          </cell>
          <cell r="H65">
            <v>7</v>
          </cell>
          <cell r="I65">
            <v>1</v>
          </cell>
          <cell r="J65">
            <v>9</v>
          </cell>
          <cell r="K65">
            <v>5</v>
          </cell>
          <cell r="L65">
            <v>1</v>
          </cell>
          <cell r="M65">
            <v>6</v>
          </cell>
          <cell r="N65">
            <v>2.013888888888889E-2</v>
          </cell>
          <cell r="O65">
            <v>4.0972222222222202E-2</v>
          </cell>
          <cell r="P65">
            <v>4.0972222222222202E-2</v>
          </cell>
          <cell r="R65">
            <v>27</v>
          </cell>
        </row>
        <row r="66">
          <cell r="C66">
            <v>0.45195601851851852</v>
          </cell>
          <cell r="D66">
            <v>0.47872685185185188</v>
          </cell>
          <cell r="E66">
            <v>7.6388888888888893E-4</v>
          </cell>
          <cell r="F66">
            <v>2.6006944444444464E-2</v>
          </cell>
          <cell r="G66" t="str">
            <v>P</v>
          </cell>
          <cell r="H66">
            <v>9</v>
          </cell>
          <cell r="I66">
            <v>7</v>
          </cell>
          <cell r="J66">
            <v>9</v>
          </cell>
          <cell r="K66">
            <v>5</v>
          </cell>
          <cell r="L66">
            <v>4</v>
          </cell>
          <cell r="M66">
            <v>9</v>
          </cell>
          <cell r="N66">
            <v>2.9861111111111113E-2</v>
          </cell>
          <cell r="O66">
            <v>5.5868055555555574E-2</v>
          </cell>
        </row>
        <row r="67">
          <cell r="A67">
            <v>31</v>
          </cell>
          <cell r="B67" t="str">
            <v>Čermná n.Orl.</v>
          </cell>
          <cell r="C67">
            <v>0.44716435185185183</v>
          </cell>
          <cell r="D67">
            <v>0.46760416666666665</v>
          </cell>
          <cell r="E67">
            <v>0</v>
          </cell>
          <cell r="F67">
            <v>2.0439814814814827E-2</v>
          </cell>
          <cell r="G67" t="str">
            <v>P</v>
          </cell>
          <cell r="H67">
            <v>10</v>
          </cell>
          <cell r="I67">
            <v>5</v>
          </cell>
          <cell r="J67">
            <v>3</v>
          </cell>
          <cell r="K67">
            <v>0</v>
          </cell>
          <cell r="L67">
            <v>3</v>
          </cell>
          <cell r="M67">
            <v>0</v>
          </cell>
          <cell r="N67">
            <v>1.4583333333333334E-2</v>
          </cell>
          <cell r="O67">
            <v>3.5023148148148164E-2</v>
          </cell>
          <cell r="P67">
            <v>3.5023148148148164E-2</v>
          </cell>
          <cell r="R67">
            <v>14</v>
          </cell>
        </row>
        <row r="68">
          <cell r="F68" t="str">
            <v>X</v>
          </cell>
          <cell r="G68" t="str">
            <v>P</v>
          </cell>
          <cell r="N68">
            <v>0</v>
          </cell>
          <cell r="O68" t="str">
            <v xml:space="preserve"> 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verze"/>
      <sheetName val="kolektivy"/>
      <sheetName val="seznam_j"/>
      <sheetName val="SL60h 3"/>
      <sheetName val="SL60h 2"/>
      <sheetName val="SL60h 1"/>
      <sheetName val="SL60d 3"/>
      <sheetName val="SL60d 2"/>
      <sheetName val="SL60d 1"/>
      <sheetName val="60h"/>
      <sheetName val="Z60h"/>
      <sheetName val="Z60h (2)"/>
      <sheetName val="60d"/>
      <sheetName val="Z60d"/>
      <sheetName val="Z60d (2)"/>
      <sheetName val="poznámky"/>
      <sheetName val="CELKOVÉ st"/>
      <sheetName val="CELKOVÉ ml"/>
      <sheetName val="DATA"/>
      <sheetName val="T-CELKOVÉ st"/>
      <sheetName val="T-CELKOVÉ ml"/>
      <sheetName val="ZPV st"/>
      <sheetName val="ZPV st (2)"/>
      <sheetName val="ZPV ml"/>
      <sheetName val="ZPV ml (2)"/>
      <sheetName val="PÚ st"/>
      <sheetName val="PÚ st (2)"/>
      <sheetName val="PÚ ml"/>
      <sheetName val="PÚ ml (2)"/>
      <sheetName val="PÚ CTIF st"/>
      <sheetName val="PÚ CTIF st (2)"/>
      <sheetName val="PÚ CTIF ml"/>
      <sheetName val="PÚ CTIF ml (2)"/>
      <sheetName val="ŠT.4x60 st"/>
      <sheetName val="ŠT.4x60 st (2)"/>
      <sheetName val="ŠT.4x60 ml"/>
      <sheetName val="ŠT.4x60 ml (2)"/>
      <sheetName val="ŠT.CTIF st"/>
      <sheetName val="ŠT.CTIF st (2)"/>
      <sheetName val="ŠT.CTIF ml"/>
      <sheetName val="ŠT.CTIF ml (2)"/>
      <sheetName val="ŠT.DVOJIC st"/>
      <sheetName val="ŠT.DVOJIC st (2)"/>
      <sheetName val="ŠT.DVOJIC ml"/>
      <sheetName val="ŠT.DVOJIC ml (2)"/>
      <sheetName val="KRONIKA st"/>
      <sheetName val="KRONIKA st (2)"/>
      <sheetName val="KRONIKA ml"/>
      <sheetName val="KRONIKA ml (2)"/>
      <sheetName val="ZPV KL st"/>
      <sheetName val="L-PÚ st"/>
      <sheetName val="L-PÚ ml"/>
      <sheetName val="L-4x60 st"/>
      <sheetName val="L-4x60 ml"/>
      <sheetName val="L-ŠT.DVOJIC st"/>
      <sheetName val="L-ŠT.DVOJIC ml"/>
      <sheetName val="L-ŠT.CTIF st"/>
      <sheetName val="L-ŠT.CTIF ml"/>
      <sheetName val="L-PÚ CTIF st"/>
      <sheetName val="L-PÚ CTIF ml"/>
      <sheetName val="L-ZPV ml"/>
      <sheetName val="L-ZPV st"/>
      <sheetName val="L-KRONIKA ml"/>
      <sheetName val="L-KRONIKA st"/>
      <sheetName val="PRŮKAZ MH"/>
      <sheetName val="PLAMEN - zpracování výsledků 18"/>
    </sheetNames>
    <sheetDataSet>
      <sheetData sheetId="0">
        <row r="10">
          <cell r="U10" t="str">
            <v>Lukavice</v>
          </cell>
        </row>
        <row r="12">
          <cell r="U12">
            <v>43379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>
        <row r="7">
          <cell r="A7">
            <v>33</v>
          </cell>
          <cell r="B7" t="str">
            <v>Lukavice I</v>
          </cell>
          <cell r="C7">
            <v>0.45483796296296292</v>
          </cell>
          <cell r="D7">
            <v>0.47317129629629634</v>
          </cell>
          <cell r="E7">
            <v>1.7708333333333332E-3</v>
          </cell>
          <cell r="F7">
            <v>1.6562500000000091E-2</v>
          </cell>
          <cell r="G7" t="str">
            <v>P</v>
          </cell>
          <cell r="H7">
            <v>8</v>
          </cell>
          <cell r="I7">
            <v>0</v>
          </cell>
          <cell r="J7">
            <v>3</v>
          </cell>
          <cell r="K7">
            <v>0</v>
          </cell>
          <cell r="L7">
            <v>0</v>
          </cell>
          <cell r="M7">
            <v>3</v>
          </cell>
          <cell r="N7">
            <v>9.7222222222222224E-3</v>
          </cell>
          <cell r="O7">
            <v>2.6284722222222313E-2</v>
          </cell>
          <cell r="P7">
            <v>2.6284722222222313E-2</v>
          </cell>
          <cell r="R7">
            <v>7</v>
          </cell>
        </row>
        <row r="8">
          <cell r="C8">
            <v>0.46038194444444441</v>
          </cell>
          <cell r="D8">
            <v>0.48393518518518519</v>
          </cell>
          <cell r="E8">
            <v>0</v>
          </cell>
          <cell r="F8">
            <v>2.3553240740740777E-2</v>
          </cell>
          <cell r="G8" t="str">
            <v>P</v>
          </cell>
          <cell r="H8">
            <v>11</v>
          </cell>
          <cell r="I8">
            <v>2</v>
          </cell>
          <cell r="J8">
            <v>15</v>
          </cell>
          <cell r="K8">
            <v>5</v>
          </cell>
          <cell r="L8">
            <v>4</v>
          </cell>
          <cell r="M8">
            <v>6</v>
          </cell>
          <cell r="N8">
            <v>2.9861111111111113E-2</v>
          </cell>
          <cell r="O8">
            <v>5.3414351851851893E-2</v>
          </cell>
        </row>
        <row r="9">
          <cell r="A9">
            <v>34</v>
          </cell>
          <cell r="B9" t="str">
            <v>Čánka</v>
          </cell>
          <cell r="F9" t="str">
            <v>X</v>
          </cell>
          <cell r="G9" t="str">
            <v>P</v>
          </cell>
          <cell r="N9">
            <v>0</v>
          </cell>
          <cell r="O9" t="str">
            <v xml:space="preserve"> </v>
          </cell>
          <cell r="P9" t="str">
            <v xml:space="preserve"> </v>
          </cell>
          <cell r="R9" t="str">
            <v xml:space="preserve"> </v>
          </cell>
        </row>
        <row r="10">
          <cell r="F10" t="str">
            <v>X</v>
          </cell>
          <cell r="G10" t="str">
            <v>P</v>
          </cell>
          <cell r="N10">
            <v>0</v>
          </cell>
          <cell r="O10" t="str">
            <v xml:space="preserve"> </v>
          </cell>
        </row>
        <row r="11">
          <cell r="A11">
            <v>35</v>
          </cell>
          <cell r="B11" t="str">
            <v>Kvasiny</v>
          </cell>
          <cell r="C11">
            <v>0.45768518518518514</v>
          </cell>
          <cell r="D11">
            <v>0.47763888888888889</v>
          </cell>
          <cell r="E11">
            <v>0</v>
          </cell>
          <cell r="F11">
            <v>1.9953703703703751E-2</v>
          </cell>
          <cell r="G11" t="str">
            <v>P</v>
          </cell>
          <cell r="H11">
            <v>7</v>
          </cell>
          <cell r="I11">
            <v>5</v>
          </cell>
          <cell r="J11">
            <v>3</v>
          </cell>
          <cell r="K11">
            <v>0</v>
          </cell>
          <cell r="L11">
            <v>5</v>
          </cell>
          <cell r="M11">
            <v>0</v>
          </cell>
          <cell r="N11">
            <v>1.3888888888888888E-2</v>
          </cell>
          <cell r="O11">
            <v>3.3842592592592639E-2</v>
          </cell>
          <cell r="P11">
            <v>3.3842592592592639E-2</v>
          </cell>
          <cell r="R11">
            <v>13</v>
          </cell>
        </row>
        <row r="12">
          <cell r="F12" t="str">
            <v>X</v>
          </cell>
          <cell r="G12" t="str">
            <v>P</v>
          </cell>
          <cell r="N12">
            <v>0</v>
          </cell>
          <cell r="O12" t="str">
            <v xml:space="preserve"> </v>
          </cell>
        </row>
        <row r="13">
          <cell r="A13">
            <v>36</v>
          </cell>
          <cell r="B13" t="str">
            <v>Deštné v O.h.</v>
          </cell>
          <cell r="C13">
            <v>0.46315972222222218</v>
          </cell>
          <cell r="D13">
            <v>0.48672453703703705</v>
          </cell>
          <cell r="E13">
            <v>4.1666666666666669E-4</v>
          </cell>
          <cell r="F13">
            <v>2.3148148148148206E-2</v>
          </cell>
          <cell r="G13" t="str">
            <v>P</v>
          </cell>
          <cell r="H13">
            <v>10</v>
          </cell>
          <cell r="I13">
            <v>0</v>
          </cell>
          <cell r="J13">
            <v>6</v>
          </cell>
          <cell r="K13">
            <v>10</v>
          </cell>
          <cell r="L13">
            <v>0</v>
          </cell>
          <cell r="M13">
            <v>0</v>
          </cell>
          <cell r="N13">
            <v>1.8055555555555554E-2</v>
          </cell>
          <cell r="O13">
            <v>4.1203703703703756E-2</v>
          </cell>
          <cell r="P13">
            <v>4.1203703703703756E-2</v>
          </cell>
          <cell r="R13">
            <v>21</v>
          </cell>
        </row>
        <row r="14">
          <cell r="F14" t="str">
            <v>X</v>
          </cell>
          <cell r="G14" t="str">
            <v>P</v>
          </cell>
          <cell r="N14">
            <v>0</v>
          </cell>
          <cell r="O14" t="str">
            <v xml:space="preserve"> </v>
          </cell>
        </row>
        <row r="15">
          <cell r="A15">
            <v>37</v>
          </cell>
          <cell r="B15" t="str">
            <v>Olešnice v O.h.</v>
          </cell>
          <cell r="C15">
            <v>0.4667013888888889</v>
          </cell>
          <cell r="D15">
            <v>0.4830787037037037</v>
          </cell>
          <cell r="E15">
            <v>1.2037037037037038E-3</v>
          </cell>
          <cell r="F15">
            <v>1.51736111111111E-2</v>
          </cell>
          <cell r="G15" t="str">
            <v>P</v>
          </cell>
          <cell r="H15">
            <v>11</v>
          </cell>
          <cell r="I15">
            <v>0</v>
          </cell>
          <cell r="J15">
            <v>0</v>
          </cell>
          <cell r="K15">
            <v>5</v>
          </cell>
          <cell r="L15">
            <v>1</v>
          </cell>
          <cell r="M15">
            <v>0</v>
          </cell>
          <cell r="N15">
            <v>1.1805555555555555E-2</v>
          </cell>
          <cell r="O15">
            <v>2.6979166666666655E-2</v>
          </cell>
          <cell r="P15">
            <v>2.6979166666666655E-2</v>
          </cell>
          <cell r="R15">
            <v>8</v>
          </cell>
        </row>
        <row r="16">
          <cell r="C16">
            <v>0.47567129629629629</v>
          </cell>
          <cell r="D16">
            <v>0.49627314814814816</v>
          </cell>
          <cell r="E16">
            <v>1.2731481481481483E-3</v>
          </cell>
          <cell r="F16">
            <v>1.9328703703703723E-2</v>
          </cell>
          <cell r="G16" t="str">
            <v>P</v>
          </cell>
          <cell r="H16">
            <v>15</v>
          </cell>
          <cell r="I16">
            <v>1</v>
          </cell>
          <cell r="J16">
            <v>6</v>
          </cell>
          <cell r="K16">
            <v>5</v>
          </cell>
          <cell r="L16">
            <v>1</v>
          </cell>
          <cell r="M16">
            <v>0</v>
          </cell>
          <cell r="N16">
            <v>1.9444444444444445E-2</v>
          </cell>
          <cell r="O16">
            <v>3.8773148148148168E-2</v>
          </cell>
        </row>
        <row r="17">
          <cell r="A17">
            <v>38</v>
          </cell>
          <cell r="B17" t="str">
            <v>Křovice</v>
          </cell>
          <cell r="C17">
            <v>0.46954861111111112</v>
          </cell>
          <cell r="D17">
            <v>0.49333333333333335</v>
          </cell>
          <cell r="E17">
            <v>0</v>
          </cell>
          <cell r="F17">
            <v>2.3784722222222221E-2</v>
          </cell>
          <cell r="G17" t="str">
            <v>P</v>
          </cell>
          <cell r="H17">
            <v>11</v>
          </cell>
          <cell r="I17">
            <v>0</v>
          </cell>
          <cell r="J17">
            <v>9</v>
          </cell>
          <cell r="K17">
            <v>8</v>
          </cell>
          <cell r="L17">
            <v>5</v>
          </cell>
          <cell r="M17">
            <v>9</v>
          </cell>
          <cell r="N17">
            <v>2.9166666666666667E-2</v>
          </cell>
          <cell r="O17">
            <v>5.2951388888888888E-2</v>
          </cell>
          <cell r="P17">
            <v>3.3252314814814825E-2</v>
          </cell>
          <cell r="R17">
            <v>12</v>
          </cell>
        </row>
        <row r="18">
          <cell r="C18">
            <v>0.47917824074074072</v>
          </cell>
          <cell r="D18">
            <v>0.49854166666666666</v>
          </cell>
          <cell r="E18">
            <v>0</v>
          </cell>
          <cell r="F18">
            <v>1.9363425925925937E-2</v>
          </cell>
          <cell r="G18" t="str">
            <v>P</v>
          </cell>
          <cell r="H18">
            <v>9</v>
          </cell>
          <cell r="I18">
            <v>0</v>
          </cell>
          <cell r="J18">
            <v>6</v>
          </cell>
          <cell r="K18">
            <v>0</v>
          </cell>
          <cell r="L18">
            <v>2</v>
          </cell>
          <cell r="M18">
            <v>3</v>
          </cell>
          <cell r="N18">
            <v>1.3888888888888888E-2</v>
          </cell>
          <cell r="O18">
            <v>3.3252314814814825E-2</v>
          </cell>
        </row>
        <row r="19">
          <cell r="A19">
            <v>39</v>
          </cell>
          <cell r="B19" t="str">
            <v>Přepychy</v>
          </cell>
          <cell r="C19">
            <v>0.47278935185185184</v>
          </cell>
          <cell r="D19">
            <v>0.49695601851851851</v>
          </cell>
          <cell r="E19">
            <v>0</v>
          </cell>
          <cell r="F19">
            <v>2.416666666666667E-2</v>
          </cell>
          <cell r="G19" t="str">
            <v>P</v>
          </cell>
          <cell r="H19">
            <v>13</v>
          </cell>
          <cell r="I19">
            <v>1</v>
          </cell>
          <cell r="J19">
            <v>12</v>
          </cell>
          <cell r="K19">
            <v>10</v>
          </cell>
          <cell r="L19">
            <v>3</v>
          </cell>
          <cell r="M19">
            <v>3</v>
          </cell>
          <cell r="N19">
            <v>2.9166666666666667E-2</v>
          </cell>
          <cell r="O19">
            <v>5.3333333333333337E-2</v>
          </cell>
          <cell r="P19">
            <v>4.1585648148148094E-2</v>
          </cell>
          <cell r="R19">
            <v>22</v>
          </cell>
        </row>
        <row r="20">
          <cell r="C20">
            <v>0.48188657407407409</v>
          </cell>
          <cell r="D20">
            <v>0.5033333333333333</v>
          </cell>
          <cell r="E20">
            <v>0</v>
          </cell>
          <cell r="F20">
            <v>2.1446759259259207E-2</v>
          </cell>
          <cell r="G20" t="str">
            <v>P</v>
          </cell>
          <cell r="H20">
            <v>15</v>
          </cell>
          <cell r="I20">
            <v>0</v>
          </cell>
          <cell r="J20">
            <v>9</v>
          </cell>
          <cell r="K20">
            <v>0</v>
          </cell>
          <cell r="L20">
            <v>5</v>
          </cell>
          <cell r="M20">
            <v>0</v>
          </cell>
          <cell r="N20">
            <v>2.013888888888889E-2</v>
          </cell>
          <cell r="O20">
            <v>4.1585648148148094E-2</v>
          </cell>
        </row>
        <row r="21">
          <cell r="A21">
            <v>40</v>
          </cell>
          <cell r="B21" t="str">
            <v>Houdkovice</v>
          </cell>
          <cell r="C21">
            <v>0.48468749999999999</v>
          </cell>
          <cell r="D21">
            <v>0.50032407407407409</v>
          </cell>
          <cell r="E21">
            <v>0</v>
          </cell>
          <cell r="F21">
            <v>1.5636574074074094E-2</v>
          </cell>
          <cell r="G21" t="str">
            <v>P</v>
          </cell>
          <cell r="H21">
            <v>10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6.9444444444444441E-3</v>
          </cell>
          <cell r="O21">
            <v>2.2581018518518538E-2</v>
          </cell>
          <cell r="P21">
            <v>2.2581018518518538E-2</v>
          </cell>
          <cell r="R21">
            <v>3</v>
          </cell>
        </row>
        <row r="22">
          <cell r="C22">
            <v>0.49350694444444443</v>
          </cell>
          <cell r="D22">
            <v>0.51246527777777773</v>
          </cell>
          <cell r="E22">
            <v>0</v>
          </cell>
          <cell r="F22">
            <v>1.8958333333333299E-2</v>
          </cell>
          <cell r="G22" t="str">
            <v>P</v>
          </cell>
          <cell r="H22">
            <v>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5.5555555555555558E-3</v>
          </cell>
          <cell r="O22">
            <v>2.4513888888888856E-2</v>
          </cell>
        </row>
        <row r="23">
          <cell r="A23">
            <v>41</v>
          </cell>
          <cell r="B23" t="str">
            <v>Třebešov</v>
          </cell>
          <cell r="C23">
            <v>0.48743055555555559</v>
          </cell>
          <cell r="D23">
            <v>0.5080324074074074</v>
          </cell>
          <cell r="E23">
            <v>0</v>
          </cell>
          <cell r="F23">
            <v>2.0601851851851816E-2</v>
          </cell>
          <cell r="G23" t="str">
            <v>P</v>
          </cell>
          <cell r="H23">
            <v>13</v>
          </cell>
          <cell r="I23">
            <v>1</v>
          </cell>
          <cell r="J23">
            <v>3</v>
          </cell>
          <cell r="K23">
            <v>5</v>
          </cell>
          <cell r="L23">
            <v>1</v>
          </cell>
          <cell r="M23">
            <v>0</v>
          </cell>
          <cell r="N23">
            <v>1.5972222222222221E-2</v>
          </cell>
          <cell r="O23">
            <v>3.6574074074074037E-2</v>
          </cell>
          <cell r="P23">
            <v>3.6574074074074037E-2</v>
          </cell>
          <cell r="R23">
            <v>16</v>
          </cell>
        </row>
        <row r="24">
          <cell r="C24">
            <v>0.49648148148148147</v>
          </cell>
          <cell r="D24">
            <v>0.51892361111111118</v>
          </cell>
          <cell r="E24">
            <v>0</v>
          </cell>
          <cell r="F24">
            <v>2.2442129629629715E-2</v>
          </cell>
          <cell r="G24" t="str">
            <v>P</v>
          </cell>
          <cell r="H24">
            <v>13</v>
          </cell>
          <cell r="I24">
            <v>6</v>
          </cell>
          <cell r="J24">
            <v>12</v>
          </cell>
          <cell r="K24">
            <v>10</v>
          </cell>
          <cell r="L24">
            <v>4</v>
          </cell>
          <cell r="M24">
            <v>0</v>
          </cell>
          <cell r="N24">
            <v>3.125E-2</v>
          </cell>
          <cell r="O24">
            <v>5.3692129629629715E-2</v>
          </cell>
        </row>
        <row r="25">
          <cell r="A25">
            <v>42</v>
          </cell>
          <cell r="B25" t="str">
            <v>Potštejn</v>
          </cell>
          <cell r="C25">
            <v>0.49025462962962968</v>
          </cell>
          <cell r="D25">
            <v>0.51400462962962956</v>
          </cell>
          <cell r="E25">
            <v>0</v>
          </cell>
          <cell r="F25">
            <v>2.3749999999999882E-2</v>
          </cell>
          <cell r="G25" t="str">
            <v>P</v>
          </cell>
          <cell r="H25">
            <v>12</v>
          </cell>
          <cell r="I25">
            <v>5</v>
          </cell>
          <cell r="J25">
            <v>12</v>
          </cell>
          <cell r="K25">
            <v>12</v>
          </cell>
          <cell r="L25">
            <v>9</v>
          </cell>
          <cell r="M25">
            <v>0</v>
          </cell>
          <cell r="N25">
            <v>3.4722222222222224E-2</v>
          </cell>
          <cell r="O25">
            <v>5.8472222222222106E-2</v>
          </cell>
          <cell r="P25">
            <v>5.8472222222222106E-2</v>
          </cell>
          <cell r="R25">
            <v>23</v>
          </cell>
        </row>
        <row r="26">
          <cell r="F26" t="str">
            <v>X</v>
          </cell>
          <cell r="G26" t="str">
            <v>P</v>
          </cell>
          <cell r="N26">
            <v>0</v>
          </cell>
          <cell r="O26" t="str">
            <v xml:space="preserve"> </v>
          </cell>
        </row>
        <row r="27">
          <cell r="A27">
            <v>43</v>
          </cell>
          <cell r="B27" t="str">
            <v>České Meziříčí</v>
          </cell>
          <cell r="C27">
            <v>0.49929398148148146</v>
          </cell>
          <cell r="D27">
            <v>0.51908564814814817</v>
          </cell>
          <cell r="E27">
            <v>0</v>
          </cell>
          <cell r="F27">
            <v>1.9791666666666707E-2</v>
          </cell>
          <cell r="G27" t="str">
            <v>P</v>
          </cell>
          <cell r="H27">
            <v>13</v>
          </cell>
          <cell r="I27">
            <v>5</v>
          </cell>
          <cell r="J27">
            <v>0</v>
          </cell>
          <cell r="K27">
            <v>5</v>
          </cell>
          <cell r="L27">
            <v>1</v>
          </cell>
          <cell r="M27">
            <v>0</v>
          </cell>
          <cell r="N27">
            <v>1.6666666666666666E-2</v>
          </cell>
          <cell r="O27">
            <v>3.645833333333337E-2</v>
          </cell>
          <cell r="P27">
            <v>3.645833333333337E-2</v>
          </cell>
          <cell r="R27">
            <v>15</v>
          </cell>
        </row>
        <row r="28">
          <cell r="C28">
            <v>0.50481481481481483</v>
          </cell>
          <cell r="D28">
            <v>0.52876157407407409</v>
          </cell>
          <cell r="E28">
            <v>0</v>
          </cell>
          <cell r="F28">
            <v>2.3946759259259265E-2</v>
          </cell>
          <cell r="G28" t="str">
            <v>P</v>
          </cell>
          <cell r="H28">
            <v>15</v>
          </cell>
          <cell r="I28">
            <v>2</v>
          </cell>
          <cell r="J28">
            <v>12</v>
          </cell>
          <cell r="K28">
            <v>7</v>
          </cell>
          <cell r="L28">
            <v>6</v>
          </cell>
          <cell r="M28">
            <v>0</v>
          </cell>
          <cell r="N28">
            <v>2.9166666666666667E-2</v>
          </cell>
          <cell r="O28">
            <v>5.3113425925925932E-2</v>
          </cell>
        </row>
        <row r="29">
          <cell r="A29">
            <v>44</v>
          </cell>
          <cell r="B29" t="str">
            <v>Rokytnice v O.h.</v>
          </cell>
          <cell r="C29">
            <v>0.50207175925925929</v>
          </cell>
          <cell r="D29">
            <v>0.52019675925925923</v>
          </cell>
          <cell r="E29">
            <v>0</v>
          </cell>
          <cell r="F29">
            <v>1.8124999999999947E-2</v>
          </cell>
          <cell r="G29" t="str">
            <v>P</v>
          </cell>
          <cell r="H29">
            <v>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4.8611111111111112E-3</v>
          </cell>
          <cell r="O29">
            <v>2.2986111111111058E-2</v>
          </cell>
          <cell r="P29">
            <v>2.2986111111111058E-2</v>
          </cell>
          <cell r="R29">
            <v>5</v>
          </cell>
        </row>
        <row r="30">
          <cell r="C30">
            <v>0.50763888888888886</v>
          </cell>
          <cell r="D30">
            <v>0.52921296296296294</v>
          </cell>
          <cell r="E30">
            <v>0</v>
          </cell>
          <cell r="F30">
            <v>2.1574074074074079E-2</v>
          </cell>
          <cell r="G30" t="str">
            <v>P</v>
          </cell>
          <cell r="H30">
            <v>15</v>
          </cell>
          <cell r="I30">
            <v>1</v>
          </cell>
          <cell r="J30">
            <v>12</v>
          </cell>
          <cell r="K30">
            <v>3</v>
          </cell>
          <cell r="L30">
            <v>3</v>
          </cell>
          <cell r="M30">
            <v>0</v>
          </cell>
          <cell r="N30">
            <v>2.361111111111111E-2</v>
          </cell>
          <cell r="O30">
            <v>4.5185185185185189E-2</v>
          </cell>
        </row>
        <row r="31">
          <cell r="A31">
            <v>45</v>
          </cell>
          <cell r="B31" t="str">
            <v>Bačetín</v>
          </cell>
          <cell r="F31" t="str">
            <v>X</v>
          </cell>
          <cell r="G31" t="str">
            <v>P</v>
          </cell>
          <cell r="N31">
            <v>0</v>
          </cell>
          <cell r="O31" t="str">
            <v xml:space="preserve"> </v>
          </cell>
          <cell r="P31" t="str">
            <v xml:space="preserve"> </v>
          </cell>
          <cell r="R31" t="str">
            <v xml:space="preserve"> </v>
          </cell>
        </row>
        <row r="32">
          <cell r="F32" t="str">
            <v>X</v>
          </cell>
          <cell r="G32" t="str">
            <v>P</v>
          </cell>
          <cell r="N32">
            <v>0</v>
          </cell>
          <cell r="O32" t="str">
            <v xml:space="preserve"> </v>
          </cell>
        </row>
        <row r="33">
          <cell r="A33">
            <v>46</v>
          </cell>
          <cell r="B33" t="str">
            <v>Olešnice u RK</v>
          </cell>
          <cell r="C33">
            <v>0.51039351851851855</v>
          </cell>
          <cell r="D33">
            <v>0.53042824074074069</v>
          </cell>
          <cell r="E33">
            <v>1.435185185185185E-3</v>
          </cell>
          <cell r="F33">
            <v>1.8599537037036949E-2</v>
          </cell>
          <cell r="G33" t="str">
            <v>P</v>
          </cell>
          <cell r="H33">
            <v>6</v>
          </cell>
          <cell r="I33">
            <v>6</v>
          </cell>
          <cell r="J33">
            <v>3</v>
          </cell>
          <cell r="K33">
            <v>0</v>
          </cell>
          <cell r="L33">
            <v>1</v>
          </cell>
          <cell r="M33">
            <v>0</v>
          </cell>
          <cell r="N33">
            <v>1.1111111111111112E-2</v>
          </cell>
          <cell r="O33">
            <v>2.9710648148148062E-2</v>
          </cell>
          <cell r="P33">
            <v>2.9710648148148062E-2</v>
          </cell>
          <cell r="R33">
            <v>10</v>
          </cell>
        </row>
        <row r="34">
          <cell r="F34" t="str">
            <v>X</v>
          </cell>
          <cell r="G34" t="str">
            <v>P</v>
          </cell>
          <cell r="N34">
            <v>0</v>
          </cell>
          <cell r="O34" t="str">
            <v xml:space="preserve"> </v>
          </cell>
        </row>
        <row r="35">
          <cell r="A35">
            <v>47</v>
          </cell>
          <cell r="B35" t="str">
            <v>Rájec</v>
          </cell>
          <cell r="C35">
            <v>0.51315972222222228</v>
          </cell>
          <cell r="D35">
            <v>0.53187499999999999</v>
          </cell>
          <cell r="E35">
            <v>0</v>
          </cell>
          <cell r="F35">
            <v>1.8715277777777706E-2</v>
          </cell>
          <cell r="G35" t="str">
            <v>P</v>
          </cell>
          <cell r="H35">
            <v>9</v>
          </cell>
          <cell r="I35">
            <v>0</v>
          </cell>
          <cell r="J35">
            <v>3</v>
          </cell>
          <cell r="K35">
            <v>5</v>
          </cell>
          <cell r="L35">
            <v>0</v>
          </cell>
          <cell r="M35">
            <v>0</v>
          </cell>
          <cell r="N35">
            <v>1.1805555555555555E-2</v>
          </cell>
          <cell r="O35">
            <v>3.0520833333333261E-2</v>
          </cell>
          <cell r="P35">
            <v>3.0520833333333261E-2</v>
          </cell>
          <cell r="R35">
            <v>11</v>
          </cell>
        </row>
        <row r="36">
          <cell r="C36">
            <v>0.52224537037037033</v>
          </cell>
          <cell r="D36">
            <v>0.54501157407407408</v>
          </cell>
          <cell r="E36">
            <v>0</v>
          </cell>
          <cell r="F36">
            <v>2.2766203703703747E-2</v>
          </cell>
          <cell r="G36" t="str">
            <v>P</v>
          </cell>
          <cell r="H36">
            <v>14</v>
          </cell>
          <cell r="I36">
            <v>6</v>
          </cell>
          <cell r="J36">
            <v>12</v>
          </cell>
          <cell r="K36">
            <v>5</v>
          </cell>
          <cell r="L36">
            <v>2</v>
          </cell>
          <cell r="M36">
            <v>0</v>
          </cell>
          <cell r="N36">
            <v>2.7083333333333334E-2</v>
          </cell>
          <cell r="O36">
            <v>4.9849537037037081E-2</v>
          </cell>
        </row>
        <row r="37">
          <cell r="A37">
            <v>48</v>
          </cell>
          <cell r="B37" t="str">
            <v>Černíkovice</v>
          </cell>
          <cell r="C37">
            <v>0.51597222222222217</v>
          </cell>
          <cell r="D37">
            <v>0.53353009259259265</v>
          </cell>
          <cell r="E37">
            <v>0</v>
          </cell>
          <cell r="F37">
            <v>1.7557870370370487E-2</v>
          </cell>
          <cell r="G37" t="str">
            <v>P</v>
          </cell>
          <cell r="H37">
            <v>5</v>
          </cell>
          <cell r="I37">
            <v>0</v>
          </cell>
          <cell r="J37">
            <v>3</v>
          </cell>
          <cell r="K37">
            <v>5</v>
          </cell>
          <cell r="L37">
            <v>1</v>
          </cell>
          <cell r="M37">
            <v>0</v>
          </cell>
          <cell r="N37">
            <v>9.7222222222222224E-3</v>
          </cell>
          <cell r="O37">
            <v>2.728009259259271E-2</v>
          </cell>
          <cell r="P37">
            <v>2.728009259259271E-2</v>
          </cell>
          <cell r="R37">
            <v>9</v>
          </cell>
        </row>
        <row r="38">
          <cell r="F38" t="str">
            <v>X</v>
          </cell>
          <cell r="G38" t="str">
            <v>P</v>
          </cell>
          <cell r="N38">
            <v>0</v>
          </cell>
          <cell r="O38" t="str">
            <v xml:space="preserve"> </v>
          </cell>
        </row>
        <row r="39">
          <cell r="A39">
            <v>49</v>
          </cell>
          <cell r="B39" t="str">
            <v>Rybná n.Zd.</v>
          </cell>
          <cell r="C39">
            <v>0.51936342592592599</v>
          </cell>
          <cell r="D39">
            <v>0.53714120370370366</v>
          </cell>
          <cell r="E39">
            <v>0</v>
          </cell>
          <cell r="F39">
            <v>1.777777777777767E-2</v>
          </cell>
          <cell r="G39" t="str">
            <v>P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4.8611111111111112E-3</v>
          </cell>
          <cell r="O39">
            <v>2.2638888888888781E-2</v>
          </cell>
          <cell r="P39">
            <v>2.2638888888888781E-2</v>
          </cell>
          <cell r="R39">
            <v>4</v>
          </cell>
        </row>
        <row r="40">
          <cell r="C40">
            <v>0.52776620370370375</v>
          </cell>
          <cell r="D40">
            <v>0.54656249999999995</v>
          </cell>
          <cell r="E40">
            <v>3.2407407407407406E-4</v>
          </cell>
          <cell r="F40">
            <v>1.8472222222222126E-2</v>
          </cell>
          <cell r="G40" t="str">
            <v>P</v>
          </cell>
          <cell r="H40">
            <v>9</v>
          </cell>
          <cell r="I40">
            <v>0</v>
          </cell>
          <cell r="J40">
            <v>9</v>
          </cell>
          <cell r="K40">
            <v>5</v>
          </cell>
          <cell r="L40">
            <v>1</v>
          </cell>
          <cell r="M40">
            <v>0</v>
          </cell>
          <cell r="N40">
            <v>1.6666666666666666E-2</v>
          </cell>
          <cell r="O40">
            <v>3.5138888888888789E-2</v>
          </cell>
        </row>
        <row r="41">
          <cell r="A41">
            <v>50</v>
          </cell>
          <cell r="B41" t="str">
            <v>Čermná n.O.</v>
          </cell>
          <cell r="C41">
            <v>0.52776620370370375</v>
          </cell>
          <cell r="D41">
            <v>0.54656249999999995</v>
          </cell>
          <cell r="E41">
            <v>0</v>
          </cell>
          <cell r="F41">
            <v>1.87962962962962E-2</v>
          </cell>
          <cell r="G41" t="str">
            <v>P</v>
          </cell>
          <cell r="H41">
            <v>14</v>
          </cell>
          <cell r="I41">
            <v>0</v>
          </cell>
          <cell r="J41">
            <v>9</v>
          </cell>
          <cell r="K41">
            <v>5</v>
          </cell>
          <cell r="L41">
            <v>1</v>
          </cell>
          <cell r="M41">
            <v>0</v>
          </cell>
          <cell r="N41">
            <v>2.013888888888889E-2</v>
          </cell>
          <cell r="O41">
            <v>3.8935185185185087E-2</v>
          </cell>
          <cell r="P41">
            <v>3.8935185185185087E-2</v>
          </cell>
          <cell r="R41">
            <v>18</v>
          </cell>
        </row>
        <row r="42">
          <cell r="F42" t="str">
            <v>X</v>
          </cell>
          <cell r="G42" t="str">
            <v>P</v>
          </cell>
          <cell r="N42">
            <v>0</v>
          </cell>
          <cell r="O42" t="str">
            <v xml:space="preserve"> </v>
          </cell>
        </row>
        <row r="43">
          <cell r="A43">
            <v>51</v>
          </cell>
          <cell r="B43" t="str">
            <v>Javornice - obec</v>
          </cell>
          <cell r="C43">
            <v>0.5305671296296296</v>
          </cell>
          <cell r="D43">
            <v>0.54864583333333339</v>
          </cell>
          <cell r="E43">
            <v>0</v>
          </cell>
          <cell r="F43">
            <v>1.8078703703703791E-2</v>
          </cell>
          <cell r="G43" t="str">
            <v>P</v>
          </cell>
          <cell r="H43">
            <v>12</v>
          </cell>
          <cell r="I43">
            <v>1</v>
          </cell>
          <cell r="J43">
            <v>3</v>
          </cell>
          <cell r="K43">
            <v>8</v>
          </cell>
          <cell r="L43">
            <v>0</v>
          </cell>
          <cell r="M43">
            <v>0</v>
          </cell>
          <cell r="N43">
            <v>1.6666666666666666E-2</v>
          </cell>
          <cell r="O43">
            <v>3.4745370370370454E-2</v>
          </cell>
          <cell r="P43">
            <v>3.4745370370370454E-2</v>
          </cell>
          <cell r="R43">
            <v>14</v>
          </cell>
        </row>
        <row r="44">
          <cell r="F44" t="str">
            <v>X</v>
          </cell>
          <cell r="G44" t="str">
            <v>P</v>
          </cell>
          <cell r="N44">
            <v>0</v>
          </cell>
          <cell r="O44" t="str">
            <v xml:space="preserve"> </v>
          </cell>
        </row>
        <row r="45">
          <cell r="A45">
            <v>52</v>
          </cell>
          <cell r="B45" t="str">
            <v>Solnice</v>
          </cell>
          <cell r="C45">
            <v>0.53317129629629634</v>
          </cell>
          <cell r="D45">
            <v>0.55421296296296296</v>
          </cell>
          <cell r="E45">
            <v>0</v>
          </cell>
          <cell r="F45">
            <v>2.1041666666666625E-2</v>
          </cell>
          <cell r="G45" t="str">
            <v>P</v>
          </cell>
          <cell r="H45">
            <v>11</v>
          </cell>
          <cell r="I45">
            <v>5</v>
          </cell>
          <cell r="J45">
            <v>0</v>
          </cell>
          <cell r="K45">
            <v>5</v>
          </cell>
          <cell r="L45">
            <v>5</v>
          </cell>
          <cell r="M45">
            <v>0</v>
          </cell>
          <cell r="N45">
            <v>1.8055555555555554E-2</v>
          </cell>
          <cell r="O45">
            <v>3.9097222222222179E-2</v>
          </cell>
          <cell r="P45">
            <v>3.9097222222222179E-2</v>
          </cell>
          <cell r="R45">
            <v>19</v>
          </cell>
        </row>
        <row r="46">
          <cell r="F46" t="str">
            <v>X</v>
          </cell>
          <cell r="G46" t="str">
            <v>P</v>
          </cell>
          <cell r="N46">
            <v>0</v>
          </cell>
          <cell r="O46" t="str">
            <v xml:space="preserve"> </v>
          </cell>
        </row>
        <row r="47">
          <cell r="A47">
            <v>53</v>
          </cell>
          <cell r="B47" t="str">
            <v>Ledce</v>
          </cell>
          <cell r="C47">
            <v>0.53613425925925928</v>
          </cell>
          <cell r="D47">
            <v>0.55343750000000003</v>
          </cell>
          <cell r="E47">
            <v>2.3148148148148146E-4</v>
          </cell>
          <cell r="F47">
            <v>1.7071759259259262E-2</v>
          </cell>
          <cell r="G47" t="str">
            <v>P</v>
          </cell>
          <cell r="H47">
            <v>5</v>
          </cell>
          <cell r="I47">
            <v>0</v>
          </cell>
          <cell r="J47">
            <v>0</v>
          </cell>
          <cell r="K47">
            <v>5</v>
          </cell>
          <cell r="L47">
            <v>1</v>
          </cell>
          <cell r="M47">
            <v>0</v>
          </cell>
          <cell r="N47">
            <v>7.6388888888888886E-3</v>
          </cell>
          <cell r="O47">
            <v>2.4710648148148152E-2</v>
          </cell>
          <cell r="P47">
            <v>2.4710648148148152E-2</v>
          </cell>
          <cell r="R47">
            <v>6</v>
          </cell>
        </row>
        <row r="48">
          <cell r="C48">
            <v>0.54165509259259259</v>
          </cell>
          <cell r="D48">
            <v>0.56457175925925929</v>
          </cell>
          <cell r="E48">
            <v>7.4143518518518525E-4</v>
          </cell>
          <cell r="F48">
            <v>2.2175231481481511E-2</v>
          </cell>
          <cell r="G48" t="str">
            <v>P</v>
          </cell>
          <cell r="H48">
            <v>13</v>
          </cell>
          <cell r="I48">
            <v>0</v>
          </cell>
          <cell r="J48">
            <v>9</v>
          </cell>
          <cell r="K48">
            <v>5</v>
          </cell>
          <cell r="L48">
            <v>4</v>
          </cell>
          <cell r="M48">
            <v>0</v>
          </cell>
          <cell r="N48">
            <v>2.1527777777777778E-2</v>
          </cell>
          <cell r="O48">
            <v>4.3703009259259289E-2</v>
          </cell>
        </row>
        <row r="49">
          <cell r="A49">
            <v>54</v>
          </cell>
          <cell r="B49" t="str">
            <v>Ohnišov</v>
          </cell>
          <cell r="C49">
            <v>0.53886574074074078</v>
          </cell>
          <cell r="D49">
            <v>0.55500000000000005</v>
          </cell>
          <cell r="E49">
            <v>0</v>
          </cell>
          <cell r="F49">
            <v>1.6134259259259265E-2</v>
          </cell>
          <cell r="G49" t="str">
            <v>P</v>
          </cell>
          <cell r="H49">
            <v>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2.0833333333333333E-3</v>
          </cell>
          <cell r="O49">
            <v>1.8217592592592598E-2</v>
          </cell>
          <cell r="P49">
            <v>1.8217592592592598E-2</v>
          </cell>
          <cell r="R49">
            <v>1</v>
          </cell>
        </row>
        <row r="50">
          <cell r="C50">
            <v>0.54442129629629632</v>
          </cell>
          <cell r="D50">
            <v>0.56237268518518524</v>
          </cell>
          <cell r="E50">
            <v>0</v>
          </cell>
          <cell r="F50">
            <v>1.7951388888888919E-2</v>
          </cell>
          <cell r="G50" t="str">
            <v>P</v>
          </cell>
          <cell r="H50">
            <v>12</v>
          </cell>
          <cell r="I50">
            <v>1</v>
          </cell>
          <cell r="J50">
            <v>3</v>
          </cell>
          <cell r="K50">
            <v>0</v>
          </cell>
          <cell r="L50">
            <v>4</v>
          </cell>
          <cell r="M50">
            <v>0</v>
          </cell>
          <cell r="N50">
            <v>1.3888888888888888E-2</v>
          </cell>
          <cell r="O50">
            <v>3.1840277777777808E-2</v>
          </cell>
        </row>
        <row r="51">
          <cell r="A51">
            <v>55</v>
          </cell>
          <cell r="B51" t="str">
            <v>Lukavice II</v>
          </cell>
          <cell r="C51">
            <v>0.54719907407407409</v>
          </cell>
          <cell r="D51">
            <v>0.56899305555555557</v>
          </cell>
          <cell r="E51">
            <v>0</v>
          </cell>
          <cell r="F51">
            <v>2.1793981481481484E-2</v>
          </cell>
          <cell r="G51" t="str">
            <v>P</v>
          </cell>
          <cell r="H51">
            <v>11</v>
          </cell>
          <cell r="I51">
            <v>0</v>
          </cell>
          <cell r="J51">
            <v>3</v>
          </cell>
          <cell r="K51">
            <v>5</v>
          </cell>
          <cell r="L51">
            <v>4</v>
          </cell>
          <cell r="M51">
            <v>0</v>
          </cell>
          <cell r="N51">
            <v>1.5972222222222221E-2</v>
          </cell>
          <cell r="O51">
            <v>3.7766203703703705E-2</v>
          </cell>
          <cell r="P51">
            <v>3.7766203703703705E-2</v>
          </cell>
          <cell r="R51">
            <v>17</v>
          </cell>
        </row>
        <row r="52">
          <cell r="F52" t="str">
            <v>X</v>
          </cell>
          <cell r="G52" t="str">
            <v>P</v>
          </cell>
          <cell r="N52">
            <v>0</v>
          </cell>
          <cell r="O52" t="str">
            <v xml:space="preserve"> </v>
          </cell>
        </row>
        <row r="53">
          <cell r="A53">
            <v>56</v>
          </cell>
          <cell r="B53" t="str">
            <v>Bystré v O.h.</v>
          </cell>
          <cell r="C53">
            <v>0.54998842592592589</v>
          </cell>
          <cell r="D53">
            <v>0.56511574074074067</v>
          </cell>
          <cell r="E53">
            <v>9.4004629629629614E-4</v>
          </cell>
          <cell r="F53">
            <v>1.4187268518518478E-2</v>
          </cell>
          <cell r="G53" t="str">
            <v>P</v>
          </cell>
          <cell r="H53">
            <v>6</v>
          </cell>
          <cell r="I53">
            <v>0</v>
          </cell>
          <cell r="J53">
            <v>0</v>
          </cell>
          <cell r="K53">
            <v>0</v>
          </cell>
          <cell r="L53">
            <v>2</v>
          </cell>
          <cell r="M53">
            <v>0</v>
          </cell>
          <cell r="N53">
            <v>5.5555555555555558E-3</v>
          </cell>
          <cell r="O53">
            <v>1.9742824074074034E-2</v>
          </cell>
          <cell r="P53">
            <v>1.9742824074074034E-2</v>
          </cell>
          <cell r="R53">
            <v>2</v>
          </cell>
        </row>
        <row r="54">
          <cell r="C54">
            <v>0.55554398148148143</v>
          </cell>
          <cell r="D54">
            <v>0.57283564814814814</v>
          </cell>
          <cell r="E54">
            <v>3.5879629629629635E-4</v>
          </cell>
          <cell r="F54">
            <v>1.6932870370370407E-2</v>
          </cell>
          <cell r="G54" t="str">
            <v>P</v>
          </cell>
          <cell r="H54">
            <v>11</v>
          </cell>
          <cell r="I54">
            <v>0</v>
          </cell>
          <cell r="J54">
            <v>3</v>
          </cell>
          <cell r="K54">
            <v>0</v>
          </cell>
          <cell r="L54">
            <v>0</v>
          </cell>
          <cell r="M54">
            <v>0</v>
          </cell>
          <cell r="N54">
            <v>9.7222222222222224E-3</v>
          </cell>
          <cell r="O54">
            <v>2.665509259259263E-2</v>
          </cell>
        </row>
        <row r="55">
          <cell r="A55">
            <v>57</v>
          </cell>
          <cell r="B55" t="str">
            <v>Lično</v>
          </cell>
          <cell r="C55">
            <v>0.55273148148148155</v>
          </cell>
          <cell r="D55">
            <v>0.57273148148148145</v>
          </cell>
          <cell r="E55">
            <v>0</v>
          </cell>
          <cell r="F55">
            <v>1.9999999999999907E-2</v>
          </cell>
          <cell r="G55" t="str">
            <v>P</v>
          </cell>
          <cell r="H55">
            <v>12</v>
          </cell>
          <cell r="I55">
            <v>0</v>
          </cell>
          <cell r="J55">
            <v>12</v>
          </cell>
          <cell r="K55">
            <v>10</v>
          </cell>
          <cell r="L55">
            <v>1</v>
          </cell>
          <cell r="M55">
            <v>0</v>
          </cell>
          <cell r="N55">
            <v>2.4305555555555556E-2</v>
          </cell>
          <cell r="O55">
            <v>4.4305555555555459E-2</v>
          </cell>
          <cell r="P55">
            <v>4.1018518518518635E-2</v>
          </cell>
          <cell r="R55">
            <v>20</v>
          </cell>
        </row>
        <row r="56">
          <cell r="C56">
            <v>0.5583217592592592</v>
          </cell>
          <cell r="D56">
            <v>0.57989583333333339</v>
          </cell>
          <cell r="E56">
            <v>0</v>
          </cell>
          <cell r="F56">
            <v>2.157407407407419E-2</v>
          </cell>
          <cell r="G56" t="str">
            <v>P</v>
          </cell>
          <cell r="H56">
            <v>11</v>
          </cell>
          <cell r="I56">
            <v>0</v>
          </cell>
          <cell r="J56">
            <v>9</v>
          </cell>
          <cell r="K56">
            <v>5</v>
          </cell>
          <cell r="L56">
            <v>3</v>
          </cell>
          <cell r="M56">
            <v>0</v>
          </cell>
          <cell r="N56">
            <v>1.9444444444444445E-2</v>
          </cell>
          <cell r="O56">
            <v>4.1018518518518635E-2</v>
          </cell>
        </row>
        <row r="57">
          <cell r="A57" t="str">
            <v xml:space="preserve"> </v>
          </cell>
          <cell r="B57" t="str">
            <v xml:space="preserve"> </v>
          </cell>
          <cell r="F57" t="str">
            <v xml:space="preserve"> </v>
          </cell>
          <cell r="G57" t="str">
            <v>P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R57" t="str">
            <v xml:space="preserve"> </v>
          </cell>
        </row>
        <row r="58">
          <cell r="F58" t="str">
            <v xml:space="preserve"> </v>
          </cell>
          <cell r="G58" t="str">
            <v>P</v>
          </cell>
          <cell r="N58" t="str">
            <v xml:space="preserve"> </v>
          </cell>
          <cell r="O58" t="str">
            <v xml:space="preserve"> </v>
          </cell>
        </row>
        <row r="59">
          <cell r="A59" t="str">
            <v xml:space="preserve"> </v>
          </cell>
          <cell r="B59" t="str">
            <v xml:space="preserve"> </v>
          </cell>
          <cell r="F59" t="str">
            <v xml:space="preserve"> </v>
          </cell>
          <cell r="G59" t="str">
            <v>P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R59" t="str">
            <v xml:space="preserve"> </v>
          </cell>
        </row>
        <row r="60">
          <cell r="F60" t="str">
            <v xml:space="preserve"> </v>
          </cell>
          <cell r="G60" t="str">
            <v>P</v>
          </cell>
          <cell r="N60" t="str">
            <v xml:space="preserve"> </v>
          </cell>
          <cell r="O60" t="str">
            <v xml:space="preserve"> </v>
          </cell>
        </row>
        <row r="61">
          <cell r="A61" t="str">
            <v xml:space="preserve"> </v>
          </cell>
          <cell r="B61" t="str">
            <v xml:space="preserve"> </v>
          </cell>
          <cell r="F61" t="str">
            <v xml:space="preserve"> </v>
          </cell>
          <cell r="G61" t="str">
            <v>P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  <cell r="R61" t="str">
            <v xml:space="preserve"> </v>
          </cell>
        </row>
        <row r="62">
          <cell r="F62" t="str">
            <v xml:space="preserve"> </v>
          </cell>
          <cell r="G62" t="str">
            <v>P</v>
          </cell>
          <cell r="N62" t="str">
            <v xml:space="preserve"> </v>
          </cell>
          <cell r="O62" t="str">
            <v xml:space="preserve"> </v>
          </cell>
        </row>
        <row r="63">
          <cell r="A63" t="str">
            <v xml:space="preserve"> </v>
          </cell>
          <cell r="B63" t="str">
            <v xml:space="preserve"> </v>
          </cell>
          <cell r="F63" t="str">
            <v xml:space="preserve"> </v>
          </cell>
          <cell r="G63" t="str">
            <v>P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R63" t="str">
            <v xml:space="preserve"> </v>
          </cell>
        </row>
        <row r="64">
          <cell r="F64" t="str">
            <v xml:space="preserve"> </v>
          </cell>
          <cell r="G64" t="str">
            <v>P</v>
          </cell>
          <cell r="N64" t="str">
            <v xml:space="preserve"> </v>
          </cell>
          <cell r="O64" t="str">
            <v xml:space="preserve"> </v>
          </cell>
        </row>
        <row r="65">
          <cell r="A65" t="str">
            <v xml:space="preserve"> </v>
          </cell>
          <cell r="B65" t="str">
            <v xml:space="preserve"> </v>
          </cell>
          <cell r="F65" t="str">
            <v xml:space="preserve"> </v>
          </cell>
          <cell r="G65" t="str">
            <v>P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R65" t="str">
            <v xml:space="preserve"> </v>
          </cell>
        </row>
        <row r="66">
          <cell r="F66" t="str">
            <v xml:space="preserve"> </v>
          </cell>
          <cell r="G66" t="str">
            <v>P</v>
          </cell>
          <cell r="N66" t="str">
            <v xml:space="preserve"> </v>
          </cell>
          <cell r="O66" t="str">
            <v xml:space="preserve"> 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poznámky"/>
      <sheetName val="družstva"/>
      <sheetName val="Smuži"/>
      <sheetName val="Sženy"/>
      <sheetName val="Sdorci"/>
      <sheetName val="Sdorky"/>
      <sheetName val="Ssmíš"/>
      <sheetName val="dráhy_100m"/>
      <sheetName val="index_100m"/>
      <sheetName val="SL100 1dr"/>
      <sheetName val="SL100 2dr"/>
      <sheetName val="SL100 3dr"/>
      <sheetName val="SL100 4dr"/>
      <sheetName val="Z100 dorci"/>
      <sheetName val="Z100 dorky"/>
      <sheetName val="Z100 smíš"/>
      <sheetName val="VÝSL100 dorci"/>
      <sheetName val="VÝSL100 dorky"/>
      <sheetName val="PŘEB100 dorci"/>
      <sheetName val="PŘEB100 dorky"/>
      <sheetName val="V100 dorci"/>
      <sheetName val="V100 dorky"/>
      <sheetName val="V100 smíš"/>
      <sheetName val="Z100 ml j dorci"/>
      <sheetName val="Z100 ml j dorci (2)"/>
      <sheetName val="Z100 stř j dorci"/>
      <sheetName val="Z100 stř j dorci (2)"/>
      <sheetName val="Z100 st j dorci"/>
      <sheetName val="Z100 st j dorci (2)"/>
      <sheetName val="Z100 ml j dorky"/>
      <sheetName val="Z100 ml j dorky (2)"/>
      <sheetName val="Z100 stř j dorky"/>
      <sheetName val="Z100 stř j dorky (2)"/>
      <sheetName val="Z100 st j dorky"/>
      <sheetName val="Z100 st j dorky (2)"/>
      <sheetName val="100dorci"/>
      <sheetName val="100dorky"/>
      <sheetName val="100smíš"/>
      <sheetName val="SESTAVA_dorci"/>
      <sheetName val="SESTAVA_dorky"/>
      <sheetName val="SESTAVA_smíš"/>
      <sheetName val="VÝSLEDKY dorci"/>
      <sheetName val="VÝSLEDKY dorky"/>
      <sheetName val="VÝSLEDKY smíš"/>
      <sheetName val="VÝSLEDKY jml dorci"/>
      <sheetName val="VÝSLEDKY jstř dorci"/>
      <sheetName val="VÝSLEDKY jst dorci"/>
      <sheetName val="VÝSLEDKY jml dorky"/>
      <sheetName val="VÝSLEDKY jstř dorky"/>
      <sheetName val="VÝSLEDKY jst dorky"/>
      <sheetName val="PÚ dorci"/>
      <sheetName val="PÚ dorci (2)"/>
      <sheetName val="LIST PÚ dorci"/>
      <sheetName val="PÚ dorky"/>
      <sheetName val="PÚ dorky (2)"/>
      <sheetName val="LIST PÚ dorky"/>
      <sheetName val="PÚ smíš"/>
      <sheetName val="PÚ smíš (2)"/>
      <sheetName val="LIST PÚ smíš"/>
      <sheetName val="4x100 dorci"/>
      <sheetName val="4x100 dorci (2)"/>
      <sheetName val="LIST 4x100 dorci"/>
      <sheetName val="4x100 dorky"/>
      <sheetName val="4x100 dorky (2)"/>
      <sheetName val="LIST 4x100 dorky"/>
      <sheetName val="4x100 smíš"/>
      <sheetName val="4x100 smíš (2)"/>
      <sheetName val="LIST 4x100 smíš"/>
      <sheetName val="ZPV dorci"/>
      <sheetName val="ZPV dorci (2)"/>
      <sheetName val="LIST ZPV dorci"/>
      <sheetName val="ZPV dorky"/>
      <sheetName val="ZPV dorky (2)"/>
      <sheetName val="LIST ZPV dorky"/>
      <sheetName val="ZPV smíš"/>
      <sheetName val="ZPV smíš (2)"/>
      <sheetName val="LIST ZPV smíš"/>
      <sheetName val="ZPVjml dorci"/>
      <sheetName val="ZPVjml dorci (2)"/>
      <sheetName val="LIST ZPVjml dorci"/>
      <sheetName val="ZPVjstř dorci"/>
      <sheetName val="ZPVjstř dorci (2)"/>
      <sheetName val="LIST ZPVjstř dorci"/>
      <sheetName val="ZPVjst dorci"/>
      <sheetName val="ZPVjst dorci (2)"/>
      <sheetName val="LIST ZPVjst dorci"/>
      <sheetName val="ZPVjml dorky"/>
      <sheetName val="ZPVjml dorky (2)"/>
      <sheetName val="LIST ZPVjml dorky"/>
      <sheetName val="ZPVjstř dorky"/>
      <sheetName val="ZPVjstř dorky (2)"/>
      <sheetName val="LIST ZPVjstř dorky"/>
      <sheetName val="ZPVjst dorky"/>
      <sheetName val="ZPVjst dorky (2)"/>
      <sheetName val="LIST ZPVjst dorky"/>
      <sheetName val="TEST"/>
      <sheetName val="TEST (2)"/>
      <sheetName val="LIST TEST"/>
      <sheetName val="TESTsmíš"/>
      <sheetName val="TESTsmíš (2)"/>
      <sheetName val="LIST TEST smíš"/>
      <sheetName val="TESTjml"/>
      <sheetName val="TESTjml (2)"/>
      <sheetName val="LIST TESTjml"/>
      <sheetName val="TESTjstř"/>
      <sheetName val="TESTjstř (2)"/>
      <sheetName val="LIST TESTjstř"/>
      <sheetName val="TESTjst"/>
      <sheetName val="TESTjst (2)"/>
      <sheetName val="LIST TESTjst"/>
      <sheetName val="dvojboj_jml dorci"/>
      <sheetName val="dvojboj_jml dorci (2)"/>
      <sheetName val="LIST dvojboj jml dorci"/>
      <sheetName val="dvojboj_jstř dorci"/>
      <sheetName val="dvojboj_jstř dorci (2)"/>
      <sheetName val="LIST dvojboj jstř dorci"/>
      <sheetName val="dvojboj_jst dorci"/>
      <sheetName val="dvojboj_jst dorci (2)"/>
      <sheetName val="LIST dvojboj jst dorci"/>
      <sheetName val="dvojboj_jml dorky"/>
      <sheetName val="dvojboj_jml dorky (2)"/>
      <sheetName val="LIST dvojboj jml dorky"/>
      <sheetName val="dvojboj_jstř dorky"/>
      <sheetName val="dvojboj_jstř dorky (2)"/>
      <sheetName val="LIST dvojboj jstř dorky"/>
      <sheetName val="dvojboj_jst dorky"/>
      <sheetName val="dvojboj_jst dorky (2)"/>
      <sheetName val="LIST dvojboj jst dorky"/>
    </sheetNames>
    <definedNames>
      <definedName name="úvod"/>
    </definedNames>
    <sheetDataSet>
      <sheetData sheetId="0">
        <row r="9">
          <cell r="W9" t="str">
            <v>Lukavice</v>
          </cell>
        </row>
        <row r="14">
          <cell r="W14">
            <v>43379</v>
          </cell>
        </row>
      </sheetData>
      <sheetData sheetId="1"/>
      <sheetData sheetId="2">
        <row r="7">
          <cell r="M7">
            <v>6</v>
          </cell>
          <cell r="N7" t="str">
            <v>Panenka Josef</v>
          </cell>
          <cell r="O7" t="str">
            <v>Jílovice</v>
          </cell>
        </row>
        <row r="8">
          <cell r="M8">
            <v>7</v>
          </cell>
          <cell r="N8" t="str">
            <v>Michera Matěj</v>
          </cell>
          <cell r="O8" t="str">
            <v>Olešnice u RK</v>
          </cell>
        </row>
        <row r="9">
          <cell r="M9">
            <v>8</v>
          </cell>
          <cell r="N9" t="str">
            <v>Effenberk David</v>
          </cell>
          <cell r="O9" t="str">
            <v>Skuhrov n.B.</v>
          </cell>
        </row>
        <row r="10">
          <cell r="M10">
            <v>10</v>
          </cell>
          <cell r="N10" t="str">
            <v>Hovorka Jakub</v>
          </cell>
          <cell r="O10" t="str">
            <v>Olešnice u RK</v>
          </cell>
        </row>
      </sheetData>
      <sheetData sheetId="3"/>
      <sheetData sheetId="4"/>
      <sheetData sheetId="5">
        <row r="4">
          <cell r="C4">
            <v>24</v>
          </cell>
          <cell r="D4" t="str">
            <v>Slatina n.Zd.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E4CB-D2FF-4E0A-9C38-69D3C61C96DA}">
  <sheetPr>
    <pageSetUpPr fitToPage="1"/>
  </sheetPr>
  <dimension ref="A1:T68"/>
  <sheetViews>
    <sheetView topLeftCell="A43" workbookViewId="0">
      <selection activeCell="S8" sqref="S8"/>
    </sheetView>
  </sheetViews>
  <sheetFormatPr defaultRowHeight="12.75" x14ac:dyDescent="0.2"/>
  <cols>
    <col min="1" max="1" width="4.28515625" style="94" customWidth="1"/>
    <col min="2" max="2" width="16.5703125" style="27" customWidth="1"/>
    <col min="3" max="3" width="10.5703125" style="27" customWidth="1"/>
    <col min="4" max="4" width="10" style="27" customWidth="1"/>
    <col min="5" max="5" width="5.7109375" style="27" customWidth="1"/>
    <col min="6" max="6" width="9.28515625" style="27" bestFit="1" customWidth="1"/>
    <col min="7" max="7" width="3.28515625" style="27" customWidth="1"/>
    <col min="8" max="13" width="3.42578125" style="27" customWidth="1"/>
    <col min="14" max="14" width="7.28515625" style="27" customWidth="1"/>
    <col min="15" max="15" width="9.140625" style="27"/>
    <col min="16" max="16" width="9.28515625" style="27" customWidth="1"/>
    <col min="17" max="17" width="5.140625" style="27" customWidth="1"/>
    <col min="18" max="256" width="9.140625" style="27"/>
    <col min="257" max="257" width="4.28515625" style="27" customWidth="1"/>
    <col min="258" max="258" width="20.42578125" style="27" customWidth="1"/>
    <col min="259" max="259" width="9.85546875" style="27" customWidth="1"/>
    <col min="260" max="260" width="9.7109375" style="27" customWidth="1"/>
    <col min="261" max="261" width="5.7109375" style="27" customWidth="1"/>
    <col min="262" max="262" width="8.7109375" style="27" customWidth="1"/>
    <col min="263" max="263" width="3.28515625" style="27" customWidth="1"/>
    <col min="264" max="269" width="3.42578125" style="27" customWidth="1"/>
    <col min="270" max="270" width="7.28515625" style="27" customWidth="1"/>
    <col min="271" max="271" width="9.140625" style="27"/>
    <col min="272" max="272" width="9.28515625" style="27" customWidth="1"/>
    <col min="273" max="273" width="5.140625" style="27" customWidth="1"/>
    <col min="274" max="512" width="9.140625" style="27"/>
    <col min="513" max="513" width="4.28515625" style="27" customWidth="1"/>
    <col min="514" max="514" width="20.42578125" style="27" customWidth="1"/>
    <col min="515" max="515" width="9.85546875" style="27" customWidth="1"/>
    <col min="516" max="516" width="9.7109375" style="27" customWidth="1"/>
    <col min="517" max="517" width="5.7109375" style="27" customWidth="1"/>
    <col min="518" max="518" width="8.7109375" style="27" customWidth="1"/>
    <col min="519" max="519" width="3.28515625" style="27" customWidth="1"/>
    <col min="520" max="525" width="3.42578125" style="27" customWidth="1"/>
    <col min="526" max="526" width="7.28515625" style="27" customWidth="1"/>
    <col min="527" max="527" width="9.140625" style="27"/>
    <col min="528" max="528" width="9.28515625" style="27" customWidth="1"/>
    <col min="529" max="529" width="5.140625" style="27" customWidth="1"/>
    <col min="530" max="768" width="9.140625" style="27"/>
    <col min="769" max="769" width="4.28515625" style="27" customWidth="1"/>
    <col min="770" max="770" width="20.42578125" style="27" customWidth="1"/>
    <col min="771" max="771" width="9.85546875" style="27" customWidth="1"/>
    <col min="772" max="772" width="9.7109375" style="27" customWidth="1"/>
    <col min="773" max="773" width="5.7109375" style="27" customWidth="1"/>
    <col min="774" max="774" width="8.7109375" style="27" customWidth="1"/>
    <col min="775" max="775" width="3.28515625" style="27" customWidth="1"/>
    <col min="776" max="781" width="3.42578125" style="27" customWidth="1"/>
    <col min="782" max="782" width="7.28515625" style="27" customWidth="1"/>
    <col min="783" max="783" width="9.140625" style="27"/>
    <col min="784" max="784" width="9.28515625" style="27" customWidth="1"/>
    <col min="785" max="785" width="5.140625" style="27" customWidth="1"/>
    <col min="786" max="1024" width="9.140625" style="27"/>
    <col min="1025" max="1025" width="4.28515625" style="27" customWidth="1"/>
    <col min="1026" max="1026" width="20.42578125" style="27" customWidth="1"/>
    <col min="1027" max="1027" width="9.85546875" style="27" customWidth="1"/>
    <col min="1028" max="1028" width="9.7109375" style="27" customWidth="1"/>
    <col min="1029" max="1029" width="5.7109375" style="27" customWidth="1"/>
    <col min="1030" max="1030" width="8.7109375" style="27" customWidth="1"/>
    <col min="1031" max="1031" width="3.28515625" style="27" customWidth="1"/>
    <col min="1032" max="1037" width="3.42578125" style="27" customWidth="1"/>
    <col min="1038" max="1038" width="7.28515625" style="27" customWidth="1"/>
    <col min="1039" max="1039" width="9.140625" style="27"/>
    <col min="1040" max="1040" width="9.28515625" style="27" customWidth="1"/>
    <col min="1041" max="1041" width="5.140625" style="27" customWidth="1"/>
    <col min="1042" max="1280" width="9.140625" style="27"/>
    <col min="1281" max="1281" width="4.28515625" style="27" customWidth="1"/>
    <col min="1282" max="1282" width="20.42578125" style="27" customWidth="1"/>
    <col min="1283" max="1283" width="9.85546875" style="27" customWidth="1"/>
    <col min="1284" max="1284" width="9.7109375" style="27" customWidth="1"/>
    <col min="1285" max="1285" width="5.7109375" style="27" customWidth="1"/>
    <col min="1286" max="1286" width="8.7109375" style="27" customWidth="1"/>
    <col min="1287" max="1287" width="3.28515625" style="27" customWidth="1"/>
    <col min="1288" max="1293" width="3.42578125" style="27" customWidth="1"/>
    <col min="1294" max="1294" width="7.28515625" style="27" customWidth="1"/>
    <col min="1295" max="1295" width="9.140625" style="27"/>
    <col min="1296" max="1296" width="9.28515625" style="27" customWidth="1"/>
    <col min="1297" max="1297" width="5.140625" style="27" customWidth="1"/>
    <col min="1298" max="1536" width="9.140625" style="27"/>
    <col min="1537" max="1537" width="4.28515625" style="27" customWidth="1"/>
    <col min="1538" max="1538" width="20.42578125" style="27" customWidth="1"/>
    <col min="1539" max="1539" width="9.85546875" style="27" customWidth="1"/>
    <col min="1540" max="1540" width="9.7109375" style="27" customWidth="1"/>
    <col min="1541" max="1541" width="5.7109375" style="27" customWidth="1"/>
    <col min="1542" max="1542" width="8.7109375" style="27" customWidth="1"/>
    <col min="1543" max="1543" width="3.28515625" style="27" customWidth="1"/>
    <col min="1544" max="1549" width="3.42578125" style="27" customWidth="1"/>
    <col min="1550" max="1550" width="7.28515625" style="27" customWidth="1"/>
    <col min="1551" max="1551" width="9.140625" style="27"/>
    <col min="1552" max="1552" width="9.28515625" style="27" customWidth="1"/>
    <col min="1553" max="1553" width="5.140625" style="27" customWidth="1"/>
    <col min="1554" max="1792" width="9.140625" style="27"/>
    <col min="1793" max="1793" width="4.28515625" style="27" customWidth="1"/>
    <col min="1794" max="1794" width="20.42578125" style="27" customWidth="1"/>
    <col min="1795" max="1795" width="9.85546875" style="27" customWidth="1"/>
    <col min="1796" max="1796" width="9.7109375" style="27" customWidth="1"/>
    <col min="1797" max="1797" width="5.7109375" style="27" customWidth="1"/>
    <col min="1798" max="1798" width="8.7109375" style="27" customWidth="1"/>
    <col min="1799" max="1799" width="3.28515625" style="27" customWidth="1"/>
    <col min="1800" max="1805" width="3.42578125" style="27" customWidth="1"/>
    <col min="1806" max="1806" width="7.28515625" style="27" customWidth="1"/>
    <col min="1807" max="1807" width="9.140625" style="27"/>
    <col min="1808" max="1808" width="9.28515625" style="27" customWidth="1"/>
    <col min="1809" max="1809" width="5.140625" style="27" customWidth="1"/>
    <col min="1810" max="2048" width="9.140625" style="27"/>
    <col min="2049" max="2049" width="4.28515625" style="27" customWidth="1"/>
    <col min="2050" max="2050" width="20.42578125" style="27" customWidth="1"/>
    <col min="2051" max="2051" width="9.85546875" style="27" customWidth="1"/>
    <col min="2052" max="2052" width="9.7109375" style="27" customWidth="1"/>
    <col min="2053" max="2053" width="5.7109375" style="27" customWidth="1"/>
    <col min="2054" max="2054" width="8.7109375" style="27" customWidth="1"/>
    <col min="2055" max="2055" width="3.28515625" style="27" customWidth="1"/>
    <col min="2056" max="2061" width="3.42578125" style="27" customWidth="1"/>
    <col min="2062" max="2062" width="7.28515625" style="27" customWidth="1"/>
    <col min="2063" max="2063" width="9.140625" style="27"/>
    <col min="2064" max="2064" width="9.28515625" style="27" customWidth="1"/>
    <col min="2065" max="2065" width="5.140625" style="27" customWidth="1"/>
    <col min="2066" max="2304" width="9.140625" style="27"/>
    <col min="2305" max="2305" width="4.28515625" style="27" customWidth="1"/>
    <col min="2306" max="2306" width="20.42578125" style="27" customWidth="1"/>
    <col min="2307" max="2307" width="9.85546875" style="27" customWidth="1"/>
    <col min="2308" max="2308" width="9.7109375" style="27" customWidth="1"/>
    <col min="2309" max="2309" width="5.7109375" style="27" customWidth="1"/>
    <col min="2310" max="2310" width="8.7109375" style="27" customWidth="1"/>
    <col min="2311" max="2311" width="3.28515625" style="27" customWidth="1"/>
    <col min="2312" max="2317" width="3.42578125" style="27" customWidth="1"/>
    <col min="2318" max="2318" width="7.28515625" style="27" customWidth="1"/>
    <col min="2319" max="2319" width="9.140625" style="27"/>
    <col min="2320" max="2320" width="9.28515625" style="27" customWidth="1"/>
    <col min="2321" max="2321" width="5.140625" style="27" customWidth="1"/>
    <col min="2322" max="2560" width="9.140625" style="27"/>
    <col min="2561" max="2561" width="4.28515625" style="27" customWidth="1"/>
    <col min="2562" max="2562" width="20.42578125" style="27" customWidth="1"/>
    <col min="2563" max="2563" width="9.85546875" style="27" customWidth="1"/>
    <col min="2564" max="2564" width="9.7109375" style="27" customWidth="1"/>
    <col min="2565" max="2565" width="5.7109375" style="27" customWidth="1"/>
    <col min="2566" max="2566" width="8.7109375" style="27" customWidth="1"/>
    <col min="2567" max="2567" width="3.28515625" style="27" customWidth="1"/>
    <col min="2568" max="2573" width="3.42578125" style="27" customWidth="1"/>
    <col min="2574" max="2574" width="7.28515625" style="27" customWidth="1"/>
    <col min="2575" max="2575" width="9.140625" style="27"/>
    <col min="2576" max="2576" width="9.28515625" style="27" customWidth="1"/>
    <col min="2577" max="2577" width="5.140625" style="27" customWidth="1"/>
    <col min="2578" max="2816" width="9.140625" style="27"/>
    <col min="2817" max="2817" width="4.28515625" style="27" customWidth="1"/>
    <col min="2818" max="2818" width="20.42578125" style="27" customWidth="1"/>
    <col min="2819" max="2819" width="9.85546875" style="27" customWidth="1"/>
    <col min="2820" max="2820" width="9.7109375" style="27" customWidth="1"/>
    <col min="2821" max="2821" width="5.7109375" style="27" customWidth="1"/>
    <col min="2822" max="2822" width="8.7109375" style="27" customWidth="1"/>
    <col min="2823" max="2823" width="3.28515625" style="27" customWidth="1"/>
    <col min="2824" max="2829" width="3.42578125" style="27" customWidth="1"/>
    <col min="2830" max="2830" width="7.28515625" style="27" customWidth="1"/>
    <col min="2831" max="2831" width="9.140625" style="27"/>
    <col min="2832" max="2832" width="9.28515625" style="27" customWidth="1"/>
    <col min="2833" max="2833" width="5.140625" style="27" customWidth="1"/>
    <col min="2834" max="3072" width="9.140625" style="27"/>
    <col min="3073" max="3073" width="4.28515625" style="27" customWidth="1"/>
    <col min="3074" max="3074" width="20.42578125" style="27" customWidth="1"/>
    <col min="3075" max="3075" width="9.85546875" style="27" customWidth="1"/>
    <col min="3076" max="3076" width="9.7109375" style="27" customWidth="1"/>
    <col min="3077" max="3077" width="5.7109375" style="27" customWidth="1"/>
    <col min="3078" max="3078" width="8.7109375" style="27" customWidth="1"/>
    <col min="3079" max="3079" width="3.28515625" style="27" customWidth="1"/>
    <col min="3080" max="3085" width="3.42578125" style="27" customWidth="1"/>
    <col min="3086" max="3086" width="7.28515625" style="27" customWidth="1"/>
    <col min="3087" max="3087" width="9.140625" style="27"/>
    <col min="3088" max="3088" width="9.28515625" style="27" customWidth="1"/>
    <col min="3089" max="3089" width="5.140625" style="27" customWidth="1"/>
    <col min="3090" max="3328" width="9.140625" style="27"/>
    <col min="3329" max="3329" width="4.28515625" style="27" customWidth="1"/>
    <col min="3330" max="3330" width="20.42578125" style="27" customWidth="1"/>
    <col min="3331" max="3331" width="9.85546875" style="27" customWidth="1"/>
    <col min="3332" max="3332" width="9.7109375" style="27" customWidth="1"/>
    <col min="3333" max="3333" width="5.7109375" style="27" customWidth="1"/>
    <col min="3334" max="3334" width="8.7109375" style="27" customWidth="1"/>
    <col min="3335" max="3335" width="3.28515625" style="27" customWidth="1"/>
    <col min="3336" max="3341" width="3.42578125" style="27" customWidth="1"/>
    <col min="3342" max="3342" width="7.28515625" style="27" customWidth="1"/>
    <col min="3343" max="3343" width="9.140625" style="27"/>
    <col min="3344" max="3344" width="9.28515625" style="27" customWidth="1"/>
    <col min="3345" max="3345" width="5.140625" style="27" customWidth="1"/>
    <col min="3346" max="3584" width="9.140625" style="27"/>
    <col min="3585" max="3585" width="4.28515625" style="27" customWidth="1"/>
    <col min="3586" max="3586" width="20.42578125" style="27" customWidth="1"/>
    <col min="3587" max="3587" width="9.85546875" style="27" customWidth="1"/>
    <col min="3588" max="3588" width="9.7109375" style="27" customWidth="1"/>
    <col min="3589" max="3589" width="5.7109375" style="27" customWidth="1"/>
    <col min="3590" max="3590" width="8.7109375" style="27" customWidth="1"/>
    <col min="3591" max="3591" width="3.28515625" style="27" customWidth="1"/>
    <col min="3592" max="3597" width="3.42578125" style="27" customWidth="1"/>
    <col min="3598" max="3598" width="7.28515625" style="27" customWidth="1"/>
    <col min="3599" max="3599" width="9.140625" style="27"/>
    <col min="3600" max="3600" width="9.28515625" style="27" customWidth="1"/>
    <col min="3601" max="3601" width="5.140625" style="27" customWidth="1"/>
    <col min="3602" max="3840" width="9.140625" style="27"/>
    <col min="3841" max="3841" width="4.28515625" style="27" customWidth="1"/>
    <col min="3842" max="3842" width="20.42578125" style="27" customWidth="1"/>
    <col min="3843" max="3843" width="9.85546875" style="27" customWidth="1"/>
    <col min="3844" max="3844" width="9.7109375" style="27" customWidth="1"/>
    <col min="3845" max="3845" width="5.7109375" style="27" customWidth="1"/>
    <col min="3846" max="3846" width="8.7109375" style="27" customWidth="1"/>
    <col min="3847" max="3847" width="3.28515625" style="27" customWidth="1"/>
    <col min="3848" max="3853" width="3.42578125" style="27" customWidth="1"/>
    <col min="3854" max="3854" width="7.28515625" style="27" customWidth="1"/>
    <col min="3855" max="3855" width="9.140625" style="27"/>
    <col min="3856" max="3856" width="9.28515625" style="27" customWidth="1"/>
    <col min="3857" max="3857" width="5.140625" style="27" customWidth="1"/>
    <col min="3858" max="4096" width="9.140625" style="27"/>
    <col min="4097" max="4097" width="4.28515625" style="27" customWidth="1"/>
    <col min="4098" max="4098" width="20.42578125" style="27" customWidth="1"/>
    <col min="4099" max="4099" width="9.85546875" style="27" customWidth="1"/>
    <col min="4100" max="4100" width="9.7109375" style="27" customWidth="1"/>
    <col min="4101" max="4101" width="5.7109375" style="27" customWidth="1"/>
    <col min="4102" max="4102" width="8.7109375" style="27" customWidth="1"/>
    <col min="4103" max="4103" width="3.28515625" style="27" customWidth="1"/>
    <col min="4104" max="4109" width="3.42578125" style="27" customWidth="1"/>
    <col min="4110" max="4110" width="7.28515625" style="27" customWidth="1"/>
    <col min="4111" max="4111" width="9.140625" style="27"/>
    <col min="4112" max="4112" width="9.28515625" style="27" customWidth="1"/>
    <col min="4113" max="4113" width="5.140625" style="27" customWidth="1"/>
    <col min="4114" max="4352" width="9.140625" style="27"/>
    <col min="4353" max="4353" width="4.28515625" style="27" customWidth="1"/>
    <col min="4354" max="4354" width="20.42578125" style="27" customWidth="1"/>
    <col min="4355" max="4355" width="9.85546875" style="27" customWidth="1"/>
    <col min="4356" max="4356" width="9.7109375" style="27" customWidth="1"/>
    <col min="4357" max="4357" width="5.7109375" style="27" customWidth="1"/>
    <col min="4358" max="4358" width="8.7109375" style="27" customWidth="1"/>
    <col min="4359" max="4359" width="3.28515625" style="27" customWidth="1"/>
    <col min="4360" max="4365" width="3.42578125" style="27" customWidth="1"/>
    <col min="4366" max="4366" width="7.28515625" style="27" customWidth="1"/>
    <col min="4367" max="4367" width="9.140625" style="27"/>
    <col min="4368" max="4368" width="9.28515625" style="27" customWidth="1"/>
    <col min="4369" max="4369" width="5.140625" style="27" customWidth="1"/>
    <col min="4370" max="4608" width="9.140625" style="27"/>
    <col min="4609" max="4609" width="4.28515625" style="27" customWidth="1"/>
    <col min="4610" max="4610" width="20.42578125" style="27" customWidth="1"/>
    <col min="4611" max="4611" width="9.85546875" style="27" customWidth="1"/>
    <col min="4612" max="4612" width="9.7109375" style="27" customWidth="1"/>
    <col min="4613" max="4613" width="5.7109375" style="27" customWidth="1"/>
    <col min="4614" max="4614" width="8.7109375" style="27" customWidth="1"/>
    <col min="4615" max="4615" width="3.28515625" style="27" customWidth="1"/>
    <col min="4616" max="4621" width="3.42578125" style="27" customWidth="1"/>
    <col min="4622" max="4622" width="7.28515625" style="27" customWidth="1"/>
    <col min="4623" max="4623" width="9.140625" style="27"/>
    <col min="4624" max="4624" width="9.28515625" style="27" customWidth="1"/>
    <col min="4625" max="4625" width="5.140625" style="27" customWidth="1"/>
    <col min="4626" max="4864" width="9.140625" style="27"/>
    <col min="4865" max="4865" width="4.28515625" style="27" customWidth="1"/>
    <col min="4866" max="4866" width="20.42578125" style="27" customWidth="1"/>
    <col min="4867" max="4867" width="9.85546875" style="27" customWidth="1"/>
    <col min="4868" max="4868" width="9.7109375" style="27" customWidth="1"/>
    <col min="4869" max="4869" width="5.7109375" style="27" customWidth="1"/>
    <col min="4870" max="4870" width="8.7109375" style="27" customWidth="1"/>
    <col min="4871" max="4871" width="3.28515625" style="27" customWidth="1"/>
    <col min="4872" max="4877" width="3.42578125" style="27" customWidth="1"/>
    <col min="4878" max="4878" width="7.28515625" style="27" customWidth="1"/>
    <col min="4879" max="4879" width="9.140625" style="27"/>
    <col min="4880" max="4880" width="9.28515625" style="27" customWidth="1"/>
    <col min="4881" max="4881" width="5.140625" style="27" customWidth="1"/>
    <col min="4882" max="5120" width="9.140625" style="27"/>
    <col min="5121" max="5121" width="4.28515625" style="27" customWidth="1"/>
    <col min="5122" max="5122" width="20.42578125" style="27" customWidth="1"/>
    <col min="5123" max="5123" width="9.85546875" style="27" customWidth="1"/>
    <col min="5124" max="5124" width="9.7109375" style="27" customWidth="1"/>
    <col min="5125" max="5125" width="5.7109375" style="27" customWidth="1"/>
    <col min="5126" max="5126" width="8.7109375" style="27" customWidth="1"/>
    <col min="5127" max="5127" width="3.28515625" style="27" customWidth="1"/>
    <col min="5128" max="5133" width="3.42578125" style="27" customWidth="1"/>
    <col min="5134" max="5134" width="7.28515625" style="27" customWidth="1"/>
    <col min="5135" max="5135" width="9.140625" style="27"/>
    <col min="5136" max="5136" width="9.28515625" style="27" customWidth="1"/>
    <col min="5137" max="5137" width="5.140625" style="27" customWidth="1"/>
    <col min="5138" max="5376" width="9.140625" style="27"/>
    <col min="5377" max="5377" width="4.28515625" style="27" customWidth="1"/>
    <col min="5378" max="5378" width="20.42578125" style="27" customWidth="1"/>
    <col min="5379" max="5379" width="9.85546875" style="27" customWidth="1"/>
    <col min="5380" max="5380" width="9.7109375" style="27" customWidth="1"/>
    <col min="5381" max="5381" width="5.7109375" style="27" customWidth="1"/>
    <col min="5382" max="5382" width="8.7109375" style="27" customWidth="1"/>
    <col min="5383" max="5383" width="3.28515625" style="27" customWidth="1"/>
    <col min="5384" max="5389" width="3.42578125" style="27" customWidth="1"/>
    <col min="5390" max="5390" width="7.28515625" style="27" customWidth="1"/>
    <col min="5391" max="5391" width="9.140625" style="27"/>
    <col min="5392" max="5392" width="9.28515625" style="27" customWidth="1"/>
    <col min="5393" max="5393" width="5.140625" style="27" customWidth="1"/>
    <col min="5394" max="5632" width="9.140625" style="27"/>
    <col min="5633" max="5633" width="4.28515625" style="27" customWidth="1"/>
    <col min="5634" max="5634" width="20.42578125" style="27" customWidth="1"/>
    <col min="5635" max="5635" width="9.85546875" style="27" customWidth="1"/>
    <col min="5636" max="5636" width="9.7109375" style="27" customWidth="1"/>
    <col min="5637" max="5637" width="5.7109375" style="27" customWidth="1"/>
    <col min="5638" max="5638" width="8.7109375" style="27" customWidth="1"/>
    <col min="5639" max="5639" width="3.28515625" style="27" customWidth="1"/>
    <col min="5640" max="5645" width="3.42578125" style="27" customWidth="1"/>
    <col min="5646" max="5646" width="7.28515625" style="27" customWidth="1"/>
    <col min="5647" max="5647" width="9.140625" style="27"/>
    <col min="5648" max="5648" width="9.28515625" style="27" customWidth="1"/>
    <col min="5649" max="5649" width="5.140625" style="27" customWidth="1"/>
    <col min="5650" max="5888" width="9.140625" style="27"/>
    <col min="5889" max="5889" width="4.28515625" style="27" customWidth="1"/>
    <col min="5890" max="5890" width="20.42578125" style="27" customWidth="1"/>
    <col min="5891" max="5891" width="9.85546875" style="27" customWidth="1"/>
    <col min="5892" max="5892" width="9.7109375" style="27" customWidth="1"/>
    <col min="5893" max="5893" width="5.7109375" style="27" customWidth="1"/>
    <col min="5894" max="5894" width="8.7109375" style="27" customWidth="1"/>
    <col min="5895" max="5895" width="3.28515625" style="27" customWidth="1"/>
    <col min="5896" max="5901" width="3.42578125" style="27" customWidth="1"/>
    <col min="5902" max="5902" width="7.28515625" style="27" customWidth="1"/>
    <col min="5903" max="5903" width="9.140625" style="27"/>
    <col min="5904" max="5904" width="9.28515625" style="27" customWidth="1"/>
    <col min="5905" max="5905" width="5.140625" style="27" customWidth="1"/>
    <col min="5906" max="6144" width="9.140625" style="27"/>
    <col min="6145" max="6145" width="4.28515625" style="27" customWidth="1"/>
    <col min="6146" max="6146" width="20.42578125" style="27" customWidth="1"/>
    <col min="6147" max="6147" width="9.85546875" style="27" customWidth="1"/>
    <col min="6148" max="6148" width="9.7109375" style="27" customWidth="1"/>
    <col min="6149" max="6149" width="5.7109375" style="27" customWidth="1"/>
    <col min="6150" max="6150" width="8.7109375" style="27" customWidth="1"/>
    <col min="6151" max="6151" width="3.28515625" style="27" customWidth="1"/>
    <col min="6152" max="6157" width="3.42578125" style="27" customWidth="1"/>
    <col min="6158" max="6158" width="7.28515625" style="27" customWidth="1"/>
    <col min="6159" max="6159" width="9.140625" style="27"/>
    <col min="6160" max="6160" width="9.28515625" style="27" customWidth="1"/>
    <col min="6161" max="6161" width="5.140625" style="27" customWidth="1"/>
    <col min="6162" max="6400" width="9.140625" style="27"/>
    <col min="6401" max="6401" width="4.28515625" style="27" customWidth="1"/>
    <col min="6402" max="6402" width="20.42578125" style="27" customWidth="1"/>
    <col min="6403" max="6403" width="9.85546875" style="27" customWidth="1"/>
    <col min="6404" max="6404" width="9.7109375" style="27" customWidth="1"/>
    <col min="6405" max="6405" width="5.7109375" style="27" customWidth="1"/>
    <col min="6406" max="6406" width="8.7109375" style="27" customWidth="1"/>
    <col min="6407" max="6407" width="3.28515625" style="27" customWidth="1"/>
    <col min="6408" max="6413" width="3.42578125" style="27" customWidth="1"/>
    <col min="6414" max="6414" width="7.28515625" style="27" customWidth="1"/>
    <col min="6415" max="6415" width="9.140625" style="27"/>
    <col min="6416" max="6416" width="9.28515625" style="27" customWidth="1"/>
    <col min="6417" max="6417" width="5.140625" style="27" customWidth="1"/>
    <col min="6418" max="6656" width="9.140625" style="27"/>
    <col min="6657" max="6657" width="4.28515625" style="27" customWidth="1"/>
    <col min="6658" max="6658" width="20.42578125" style="27" customWidth="1"/>
    <col min="6659" max="6659" width="9.85546875" style="27" customWidth="1"/>
    <col min="6660" max="6660" width="9.7109375" style="27" customWidth="1"/>
    <col min="6661" max="6661" width="5.7109375" style="27" customWidth="1"/>
    <col min="6662" max="6662" width="8.7109375" style="27" customWidth="1"/>
    <col min="6663" max="6663" width="3.28515625" style="27" customWidth="1"/>
    <col min="6664" max="6669" width="3.42578125" style="27" customWidth="1"/>
    <col min="6670" max="6670" width="7.28515625" style="27" customWidth="1"/>
    <col min="6671" max="6671" width="9.140625" style="27"/>
    <col min="6672" max="6672" width="9.28515625" style="27" customWidth="1"/>
    <col min="6673" max="6673" width="5.140625" style="27" customWidth="1"/>
    <col min="6674" max="6912" width="9.140625" style="27"/>
    <col min="6913" max="6913" width="4.28515625" style="27" customWidth="1"/>
    <col min="6914" max="6914" width="20.42578125" style="27" customWidth="1"/>
    <col min="6915" max="6915" width="9.85546875" style="27" customWidth="1"/>
    <col min="6916" max="6916" width="9.7109375" style="27" customWidth="1"/>
    <col min="6917" max="6917" width="5.7109375" style="27" customWidth="1"/>
    <col min="6918" max="6918" width="8.7109375" style="27" customWidth="1"/>
    <col min="6919" max="6919" width="3.28515625" style="27" customWidth="1"/>
    <col min="6920" max="6925" width="3.42578125" style="27" customWidth="1"/>
    <col min="6926" max="6926" width="7.28515625" style="27" customWidth="1"/>
    <col min="6927" max="6927" width="9.140625" style="27"/>
    <col min="6928" max="6928" width="9.28515625" style="27" customWidth="1"/>
    <col min="6929" max="6929" width="5.140625" style="27" customWidth="1"/>
    <col min="6930" max="7168" width="9.140625" style="27"/>
    <col min="7169" max="7169" width="4.28515625" style="27" customWidth="1"/>
    <col min="7170" max="7170" width="20.42578125" style="27" customWidth="1"/>
    <col min="7171" max="7171" width="9.85546875" style="27" customWidth="1"/>
    <col min="7172" max="7172" width="9.7109375" style="27" customWidth="1"/>
    <col min="7173" max="7173" width="5.7109375" style="27" customWidth="1"/>
    <col min="7174" max="7174" width="8.7109375" style="27" customWidth="1"/>
    <col min="7175" max="7175" width="3.28515625" style="27" customWidth="1"/>
    <col min="7176" max="7181" width="3.42578125" style="27" customWidth="1"/>
    <col min="7182" max="7182" width="7.28515625" style="27" customWidth="1"/>
    <col min="7183" max="7183" width="9.140625" style="27"/>
    <col min="7184" max="7184" width="9.28515625" style="27" customWidth="1"/>
    <col min="7185" max="7185" width="5.140625" style="27" customWidth="1"/>
    <col min="7186" max="7424" width="9.140625" style="27"/>
    <col min="7425" max="7425" width="4.28515625" style="27" customWidth="1"/>
    <col min="7426" max="7426" width="20.42578125" style="27" customWidth="1"/>
    <col min="7427" max="7427" width="9.85546875" style="27" customWidth="1"/>
    <col min="7428" max="7428" width="9.7109375" style="27" customWidth="1"/>
    <col min="7429" max="7429" width="5.7109375" style="27" customWidth="1"/>
    <col min="7430" max="7430" width="8.7109375" style="27" customWidth="1"/>
    <col min="7431" max="7431" width="3.28515625" style="27" customWidth="1"/>
    <col min="7432" max="7437" width="3.42578125" style="27" customWidth="1"/>
    <col min="7438" max="7438" width="7.28515625" style="27" customWidth="1"/>
    <col min="7439" max="7439" width="9.140625" style="27"/>
    <col min="7440" max="7440" width="9.28515625" style="27" customWidth="1"/>
    <col min="7441" max="7441" width="5.140625" style="27" customWidth="1"/>
    <col min="7442" max="7680" width="9.140625" style="27"/>
    <col min="7681" max="7681" width="4.28515625" style="27" customWidth="1"/>
    <col min="7682" max="7682" width="20.42578125" style="27" customWidth="1"/>
    <col min="7683" max="7683" width="9.85546875" style="27" customWidth="1"/>
    <col min="7684" max="7684" width="9.7109375" style="27" customWidth="1"/>
    <col min="7685" max="7685" width="5.7109375" style="27" customWidth="1"/>
    <col min="7686" max="7686" width="8.7109375" style="27" customWidth="1"/>
    <col min="7687" max="7687" width="3.28515625" style="27" customWidth="1"/>
    <col min="7688" max="7693" width="3.42578125" style="27" customWidth="1"/>
    <col min="7694" max="7694" width="7.28515625" style="27" customWidth="1"/>
    <col min="7695" max="7695" width="9.140625" style="27"/>
    <col min="7696" max="7696" width="9.28515625" style="27" customWidth="1"/>
    <col min="7697" max="7697" width="5.140625" style="27" customWidth="1"/>
    <col min="7698" max="7936" width="9.140625" style="27"/>
    <col min="7937" max="7937" width="4.28515625" style="27" customWidth="1"/>
    <col min="7938" max="7938" width="20.42578125" style="27" customWidth="1"/>
    <col min="7939" max="7939" width="9.85546875" style="27" customWidth="1"/>
    <col min="7940" max="7940" width="9.7109375" style="27" customWidth="1"/>
    <col min="7941" max="7941" width="5.7109375" style="27" customWidth="1"/>
    <col min="7942" max="7942" width="8.7109375" style="27" customWidth="1"/>
    <col min="7943" max="7943" width="3.28515625" style="27" customWidth="1"/>
    <col min="7944" max="7949" width="3.42578125" style="27" customWidth="1"/>
    <col min="7950" max="7950" width="7.28515625" style="27" customWidth="1"/>
    <col min="7951" max="7951" width="9.140625" style="27"/>
    <col min="7952" max="7952" width="9.28515625" style="27" customWidth="1"/>
    <col min="7953" max="7953" width="5.140625" style="27" customWidth="1"/>
    <col min="7954" max="8192" width="9.140625" style="27"/>
    <col min="8193" max="8193" width="4.28515625" style="27" customWidth="1"/>
    <col min="8194" max="8194" width="20.42578125" style="27" customWidth="1"/>
    <col min="8195" max="8195" width="9.85546875" style="27" customWidth="1"/>
    <col min="8196" max="8196" width="9.7109375" style="27" customWidth="1"/>
    <col min="8197" max="8197" width="5.7109375" style="27" customWidth="1"/>
    <col min="8198" max="8198" width="8.7109375" style="27" customWidth="1"/>
    <col min="8199" max="8199" width="3.28515625" style="27" customWidth="1"/>
    <col min="8200" max="8205" width="3.42578125" style="27" customWidth="1"/>
    <col min="8206" max="8206" width="7.28515625" style="27" customWidth="1"/>
    <col min="8207" max="8207" width="9.140625" style="27"/>
    <col min="8208" max="8208" width="9.28515625" style="27" customWidth="1"/>
    <col min="8209" max="8209" width="5.140625" style="27" customWidth="1"/>
    <col min="8210" max="8448" width="9.140625" style="27"/>
    <col min="8449" max="8449" width="4.28515625" style="27" customWidth="1"/>
    <col min="8450" max="8450" width="20.42578125" style="27" customWidth="1"/>
    <col min="8451" max="8451" width="9.85546875" style="27" customWidth="1"/>
    <col min="8452" max="8452" width="9.7109375" style="27" customWidth="1"/>
    <col min="8453" max="8453" width="5.7109375" style="27" customWidth="1"/>
    <col min="8454" max="8454" width="8.7109375" style="27" customWidth="1"/>
    <col min="8455" max="8455" width="3.28515625" style="27" customWidth="1"/>
    <col min="8456" max="8461" width="3.42578125" style="27" customWidth="1"/>
    <col min="8462" max="8462" width="7.28515625" style="27" customWidth="1"/>
    <col min="8463" max="8463" width="9.140625" style="27"/>
    <col min="8464" max="8464" width="9.28515625" style="27" customWidth="1"/>
    <col min="8465" max="8465" width="5.140625" style="27" customWidth="1"/>
    <col min="8466" max="8704" width="9.140625" style="27"/>
    <col min="8705" max="8705" width="4.28515625" style="27" customWidth="1"/>
    <col min="8706" max="8706" width="20.42578125" style="27" customWidth="1"/>
    <col min="8707" max="8707" width="9.85546875" style="27" customWidth="1"/>
    <col min="8708" max="8708" width="9.7109375" style="27" customWidth="1"/>
    <col min="8709" max="8709" width="5.7109375" style="27" customWidth="1"/>
    <col min="8710" max="8710" width="8.7109375" style="27" customWidth="1"/>
    <col min="8711" max="8711" width="3.28515625" style="27" customWidth="1"/>
    <col min="8712" max="8717" width="3.42578125" style="27" customWidth="1"/>
    <col min="8718" max="8718" width="7.28515625" style="27" customWidth="1"/>
    <col min="8719" max="8719" width="9.140625" style="27"/>
    <col min="8720" max="8720" width="9.28515625" style="27" customWidth="1"/>
    <col min="8721" max="8721" width="5.140625" style="27" customWidth="1"/>
    <col min="8722" max="8960" width="9.140625" style="27"/>
    <col min="8961" max="8961" width="4.28515625" style="27" customWidth="1"/>
    <col min="8962" max="8962" width="20.42578125" style="27" customWidth="1"/>
    <col min="8963" max="8963" width="9.85546875" style="27" customWidth="1"/>
    <col min="8964" max="8964" width="9.7109375" style="27" customWidth="1"/>
    <col min="8965" max="8965" width="5.7109375" style="27" customWidth="1"/>
    <col min="8966" max="8966" width="8.7109375" style="27" customWidth="1"/>
    <col min="8967" max="8967" width="3.28515625" style="27" customWidth="1"/>
    <col min="8968" max="8973" width="3.42578125" style="27" customWidth="1"/>
    <col min="8974" max="8974" width="7.28515625" style="27" customWidth="1"/>
    <col min="8975" max="8975" width="9.140625" style="27"/>
    <col min="8976" max="8976" width="9.28515625" style="27" customWidth="1"/>
    <col min="8977" max="8977" width="5.140625" style="27" customWidth="1"/>
    <col min="8978" max="9216" width="9.140625" style="27"/>
    <col min="9217" max="9217" width="4.28515625" style="27" customWidth="1"/>
    <col min="9218" max="9218" width="20.42578125" style="27" customWidth="1"/>
    <col min="9219" max="9219" width="9.85546875" style="27" customWidth="1"/>
    <col min="9220" max="9220" width="9.7109375" style="27" customWidth="1"/>
    <col min="9221" max="9221" width="5.7109375" style="27" customWidth="1"/>
    <col min="9222" max="9222" width="8.7109375" style="27" customWidth="1"/>
    <col min="9223" max="9223" width="3.28515625" style="27" customWidth="1"/>
    <col min="9224" max="9229" width="3.42578125" style="27" customWidth="1"/>
    <col min="9230" max="9230" width="7.28515625" style="27" customWidth="1"/>
    <col min="9231" max="9231" width="9.140625" style="27"/>
    <col min="9232" max="9232" width="9.28515625" style="27" customWidth="1"/>
    <col min="9233" max="9233" width="5.140625" style="27" customWidth="1"/>
    <col min="9234" max="9472" width="9.140625" style="27"/>
    <col min="9473" max="9473" width="4.28515625" style="27" customWidth="1"/>
    <col min="9474" max="9474" width="20.42578125" style="27" customWidth="1"/>
    <col min="9475" max="9475" width="9.85546875" style="27" customWidth="1"/>
    <col min="9476" max="9476" width="9.7109375" style="27" customWidth="1"/>
    <col min="9477" max="9477" width="5.7109375" style="27" customWidth="1"/>
    <col min="9478" max="9478" width="8.7109375" style="27" customWidth="1"/>
    <col min="9479" max="9479" width="3.28515625" style="27" customWidth="1"/>
    <col min="9480" max="9485" width="3.42578125" style="27" customWidth="1"/>
    <col min="9486" max="9486" width="7.28515625" style="27" customWidth="1"/>
    <col min="9487" max="9487" width="9.140625" style="27"/>
    <col min="9488" max="9488" width="9.28515625" style="27" customWidth="1"/>
    <col min="9489" max="9489" width="5.140625" style="27" customWidth="1"/>
    <col min="9490" max="9728" width="9.140625" style="27"/>
    <col min="9729" max="9729" width="4.28515625" style="27" customWidth="1"/>
    <col min="9730" max="9730" width="20.42578125" style="27" customWidth="1"/>
    <col min="9731" max="9731" width="9.85546875" style="27" customWidth="1"/>
    <col min="9732" max="9732" width="9.7109375" style="27" customWidth="1"/>
    <col min="9733" max="9733" width="5.7109375" style="27" customWidth="1"/>
    <col min="9734" max="9734" width="8.7109375" style="27" customWidth="1"/>
    <col min="9735" max="9735" width="3.28515625" style="27" customWidth="1"/>
    <col min="9736" max="9741" width="3.42578125" style="27" customWidth="1"/>
    <col min="9742" max="9742" width="7.28515625" style="27" customWidth="1"/>
    <col min="9743" max="9743" width="9.140625" style="27"/>
    <col min="9744" max="9744" width="9.28515625" style="27" customWidth="1"/>
    <col min="9745" max="9745" width="5.140625" style="27" customWidth="1"/>
    <col min="9746" max="9984" width="9.140625" style="27"/>
    <col min="9985" max="9985" width="4.28515625" style="27" customWidth="1"/>
    <col min="9986" max="9986" width="20.42578125" style="27" customWidth="1"/>
    <col min="9987" max="9987" width="9.85546875" style="27" customWidth="1"/>
    <col min="9988" max="9988" width="9.7109375" style="27" customWidth="1"/>
    <col min="9989" max="9989" width="5.7109375" style="27" customWidth="1"/>
    <col min="9990" max="9990" width="8.7109375" style="27" customWidth="1"/>
    <col min="9991" max="9991" width="3.28515625" style="27" customWidth="1"/>
    <col min="9992" max="9997" width="3.42578125" style="27" customWidth="1"/>
    <col min="9998" max="9998" width="7.28515625" style="27" customWidth="1"/>
    <col min="9999" max="9999" width="9.140625" style="27"/>
    <col min="10000" max="10000" width="9.28515625" style="27" customWidth="1"/>
    <col min="10001" max="10001" width="5.140625" style="27" customWidth="1"/>
    <col min="10002" max="10240" width="9.140625" style="27"/>
    <col min="10241" max="10241" width="4.28515625" style="27" customWidth="1"/>
    <col min="10242" max="10242" width="20.42578125" style="27" customWidth="1"/>
    <col min="10243" max="10243" width="9.85546875" style="27" customWidth="1"/>
    <col min="10244" max="10244" width="9.7109375" style="27" customWidth="1"/>
    <col min="10245" max="10245" width="5.7109375" style="27" customWidth="1"/>
    <col min="10246" max="10246" width="8.7109375" style="27" customWidth="1"/>
    <col min="10247" max="10247" width="3.28515625" style="27" customWidth="1"/>
    <col min="10248" max="10253" width="3.42578125" style="27" customWidth="1"/>
    <col min="10254" max="10254" width="7.28515625" style="27" customWidth="1"/>
    <col min="10255" max="10255" width="9.140625" style="27"/>
    <col min="10256" max="10256" width="9.28515625" style="27" customWidth="1"/>
    <col min="10257" max="10257" width="5.140625" style="27" customWidth="1"/>
    <col min="10258" max="10496" width="9.140625" style="27"/>
    <col min="10497" max="10497" width="4.28515625" style="27" customWidth="1"/>
    <col min="10498" max="10498" width="20.42578125" style="27" customWidth="1"/>
    <col min="10499" max="10499" width="9.85546875" style="27" customWidth="1"/>
    <col min="10500" max="10500" width="9.7109375" style="27" customWidth="1"/>
    <col min="10501" max="10501" width="5.7109375" style="27" customWidth="1"/>
    <col min="10502" max="10502" width="8.7109375" style="27" customWidth="1"/>
    <col min="10503" max="10503" width="3.28515625" style="27" customWidth="1"/>
    <col min="10504" max="10509" width="3.42578125" style="27" customWidth="1"/>
    <col min="10510" max="10510" width="7.28515625" style="27" customWidth="1"/>
    <col min="10511" max="10511" width="9.140625" style="27"/>
    <col min="10512" max="10512" width="9.28515625" style="27" customWidth="1"/>
    <col min="10513" max="10513" width="5.140625" style="27" customWidth="1"/>
    <col min="10514" max="10752" width="9.140625" style="27"/>
    <col min="10753" max="10753" width="4.28515625" style="27" customWidth="1"/>
    <col min="10754" max="10754" width="20.42578125" style="27" customWidth="1"/>
    <col min="10755" max="10755" width="9.85546875" style="27" customWidth="1"/>
    <col min="10756" max="10756" width="9.7109375" style="27" customWidth="1"/>
    <col min="10757" max="10757" width="5.7109375" style="27" customWidth="1"/>
    <col min="10758" max="10758" width="8.7109375" style="27" customWidth="1"/>
    <col min="10759" max="10759" width="3.28515625" style="27" customWidth="1"/>
    <col min="10760" max="10765" width="3.42578125" style="27" customWidth="1"/>
    <col min="10766" max="10766" width="7.28515625" style="27" customWidth="1"/>
    <col min="10767" max="10767" width="9.140625" style="27"/>
    <col min="10768" max="10768" width="9.28515625" style="27" customWidth="1"/>
    <col min="10769" max="10769" width="5.140625" style="27" customWidth="1"/>
    <col min="10770" max="11008" width="9.140625" style="27"/>
    <col min="11009" max="11009" width="4.28515625" style="27" customWidth="1"/>
    <col min="11010" max="11010" width="20.42578125" style="27" customWidth="1"/>
    <col min="11011" max="11011" width="9.85546875" style="27" customWidth="1"/>
    <col min="11012" max="11012" width="9.7109375" style="27" customWidth="1"/>
    <col min="11013" max="11013" width="5.7109375" style="27" customWidth="1"/>
    <col min="11014" max="11014" width="8.7109375" style="27" customWidth="1"/>
    <col min="11015" max="11015" width="3.28515625" style="27" customWidth="1"/>
    <col min="11016" max="11021" width="3.42578125" style="27" customWidth="1"/>
    <col min="11022" max="11022" width="7.28515625" style="27" customWidth="1"/>
    <col min="11023" max="11023" width="9.140625" style="27"/>
    <col min="11024" max="11024" width="9.28515625" style="27" customWidth="1"/>
    <col min="11025" max="11025" width="5.140625" style="27" customWidth="1"/>
    <col min="11026" max="11264" width="9.140625" style="27"/>
    <col min="11265" max="11265" width="4.28515625" style="27" customWidth="1"/>
    <col min="11266" max="11266" width="20.42578125" style="27" customWidth="1"/>
    <col min="11267" max="11267" width="9.85546875" style="27" customWidth="1"/>
    <col min="11268" max="11268" width="9.7109375" style="27" customWidth="1"/>
    <col min="11269" max="11269" width="5.7109375" style="27" customWidth="1"/>
    <col min="11270" max="11270" width="8.7109375" style="27" customWidth="1"/>
    <col min="11271" max="11271" width="3.28515625" style="27" customWidth="1"/>
    <col min="11272" max="11277" width="3.42578125" style="27" customWidth="1"/>
    <col min="11278" max="11278" width="7.28515625" style="27" customWidth="1"/>
    <col min="11279" max="11279" width="9.140625" style="27"/>
    <col min="11280" max="11280" width="9.28515625" style="27" customWidth="1"/>
    <col min="11281" max="11281" width="5.140625" style="27" customWidth="1"/>
    <col min="11282" max="11520" width="9.140625" style="27"/>
    <col min="11521" max="11521" width="4.28515625" style="27" customWidth="1"/>
    <col min="11522" max="11522" width="20.42578125" style="27" customWidth="1"/>
    <col min="11523" max="11523" width="9.85546875" style="27" customWidth="1"/>
    <col min="11524" max="11524" width="9.7109375" style="27" customWidth="1"/>
    <col min="11525" max="11525" width="5.7109375" style="27" customWidth="1"/>
    <col min="11526" max="11526" width="8.7109375" style="27" customWidth="1"/>
    <col min="11527" max="11527" width="3.28515625" style="27" customWidth="1"/>
    <col min="11528" max="11533" width="3.42578125" style="27" customWidth="1"/>
    <col min="11534" max="11534" width="7.28515625" style="27" customWidth="1"/>
    <col min="11535" max="11535" width="9.140625" style="27"/>
    <col min="11536" max="11536" width="9.28515625" style="27" customWidth="1"/>
    <col min="11537" max="11537" width="5.140625" style="27" customWidth="1"/>
    <col min="11538" max="11776" width="9.140625" style="27"/>
    <col min="11777" max="11777" width="4.28515625" style="27" customWidth="1"/>
    <col min="11778" max="11778" width="20.42578125" style="27" customWidth="1"/>
    <col min="11779" max="11779" width="9.85546875" style="27" customWidth="1"/>
    <col min="11780" max="11780" width="9.7109375" style="27" customWidth="1"/>
    <col min="11781" max="11781" width="5.7109375" style="27" customWidth="1"/>
    <col min="11782" max="11782" width="8.7109375" style="27" customWidth="1"/>
    <col min="11783" max="11783" width="3.28515625" style="27" customWidth="1"/>
    <col min="11784" max="11789" width="3.42578125" style="27" customWidth="1"/>
    <col min="11790" max="11790" width="7.28515625" style="27" customWidth="1"/>
    <col min="11791" max="11791" width="9.140625" style="27"/>
    <col min="11792" max="11792" width="9.28515625" style="27" customWidth="1"/>
    <col min="11793" max="11793" width="5.140625" style="27" customWidth="1"/>
    <col min="11794" max="12032" width="9.140625" style="27"/>
    <col min="12033" max="12033" width="4.28515625" style="27" customWidth="1"/>
    <col min="12034" max="12034" width="20.42578125" style="27" customWidth="1"/>
    <col min="12035" max="12035" width="9.85546875" style="27" customWidth="1"/>
    <col min="12036" max="12036" width="9.7109375" style="27" customWidth="1"/>
    <col min="12037" max="12037" width="5.7109375" style="27" customWidth="1"/>
    <col min="12038" max="12038" width="8.7109375" style="27" customWidth="1"/>
    <col min="12039" max="12039" width="3.28515625" style="27" customWidth="1"/>
    <col min="12040" max="12045" width="3.42578125" style="27" customWidth="1"/>
    <col min="12046" max="12046" width="7.28515625" style="27" customWidth="1"/>
    <col min="12047" max="12047" width="9.140625" style="27"/>
    <col min="12048" max="12048" width="9.28515625" style="27" customWidth="1"/>
    <col min="12049" max="12049" width="5.140625" style="27" customWidth="1"/>
    <col min="12050" max="12288" width="9.140625" style="27"/>
    <col min="12289" max="12289" width="4.28515625" style="27" customWidth="1"/>
    <col min="12290" max="12290" width="20.42578125" style="27" customWidth="1"/>
    <col min="12291" max="12291" width="9.85546875" style="27" customWidth="1"/>
    <col min="12292" max="12292" width="9.7109375" style="27" customWidth="1"/>
    <col min="12293" max="12293" width="5.7109375" style="27" customWidth="1"/>
    <col min="12294" max="12294" width="8.7109375" style="27" customWidth="1"/>
    <col min="12295" max="12295" width="3.28515625" style="27" customWidth="1"/>
    <col min="12296" max="12301" width="3.42578125" style="27" customWidth="1"/>
    <col min="12302" max="12302" width="7.28515625" style="27" customWidth="1"/>
    <col min="12303" max="12303" width="9.140625" style="27"/>
    <col min="12304" max="12304" width="9.28515625" style="27" customWidth="1"/>
    <col min="12305" max="12305" width="5.140625" style="27" customWidth="1"/>
    <col min="12306" max="12544" width="9.140625" style="27"/>
    <col min="12545" max="12545" width="4.28515625" style="27" customWidth="1"/>
    <col min="12546" max="12546" width="20.42578125" style="27" customWidth="1"/>
    <col min="12547" max="12547" width="9.85546875" style="27" customWidth="1"/>
    <col min="12548" max="12548" width="9.7109375" style="27" customWidth="1"/>
    <col min="12549" max="12549" width="5.7109375" style="27" customWidth="1"/>
    <col min="12550" max="12550" width="8.7109375" style="27" customWidth="1"/>
    <col min="12551" max="12551" width="3.28515625" style="27" customWidth="1"/>
    <col min="12552" max="12557" width="3.42578125" style="27" customWidth="1"/>
    <col min="12558" max="12558" width="7.28515625" style="27" customWidth="1"/>
    <col min="12559" max="12559" width="9.140625" style="27"/>
    <col min="12560" max="12560" width="9.28515625" style="27" customWidth="1"/>
    <col min="12561" max="12561" width="5.140625" style="27" customWidth="1"/>
    <col min="12562" max="12800" width="9.140625" style="27"/>
    <col min="12801" max="12801" width="4.28515625" style="27" customWidth="1"/>
    <col min="12802" max="12802" width="20.42578125" style="27" customWidth="1"/>
    <col min="12803" max="12803" width="9.85546875" style="27" customWidth="1"/>
    <col min="12804" max="12804" width="9.7109375" style="27" customWidth="1"/>
    <col min="12805" max="12805" width="5.7109375" style="27" customWidth="1"/>
    <col min="12806" max="12806" width="8.7109375" style="27" customWidth="1"/>
    <col min="12807" max="12807" width="3.28515625" style="27" customWidth="1"/>
    <col min="12808" max="12813" width="3.42578125" style="27" customWidth="1"/>
    <col min="12814" max="12814" width="7.28515625" style="27" customWidth="1"/>
    <col min="12815" max="12815" width="9.140625" style="27"/>
    <col min="12816" max="12816" width="9.28515625" style="27" customWidth="1"/>
    <col min="12817" max="12817" width="5.140625" style="27" customWidth="1"/>
    <col min="12818" max="13056" width="9.140625" style="27"/>
    <col min="13057" max="13057" width="4.28515625" style="27" customWidth="1"/>
    <col min="13058" max="13058" width="20.42578125" style="27" customWidth="1"/>
    <col min="13059" max="13059" width="9.85546875" style="27" customWidth="1"/>
    <col min="13060" max="13060" width="9.7109375" style="27" customWidth="1"/>
    <col min="13061" max="13061" width="5.7109375" style="27" customWidth="1"/>
    <col min="13062" max="13062" width="8.7109375" style="27" customWidth="1"/>
    <col min="13063" max="13063" width="3.28515625" style="27" customWidth="1"/>
    <col min="13064" max="13069" width="3.42578125" style="27" customWidth="1"/>
    <col min="13070" max="13070" width="7.28515625" style="27" customWidth="1"/>
    <col min="13071" max="13071" width="9.140625" style="27"/>
    <col min="13072" max="13072" width="9.28515625" style="27" customWidth="1"/>
    <col min="13073" max="13073" width="5.140625" style="27" customWidth="1"/>
    <col min="13074" max="13312" width="9.140625" style="27"/>
    <col min="13313" max="13313" width="4.28515625" style="27" customWidth="1"/>
    <col min="13314" max="13314" width="20.42578125" style="27" customWidth="1"/>
    <col min="13315" max="13315" width="9.85546875" style="27" customWidth="1"/>
    <col min="13316" max="13316" width="9.7109375" style="27" customWidth="1"/>
    <col min="13317" max="13317" width="5.7109375" style="27" customWidth="1"/>
    <col min="13318" max="13318" width="8.7109375" style="27" customWidth="1"/>
    <col min="13319" max="13319" width="3.28515625" style="27" customWidth="1"/>
    <col min="13320" max="13325" width="3.42578125" style="27" customWidth="1"/>
    <col min="13326" max="13326" width="7.28515625" style="27" customWidth="1"/>
    <col min="13327" max="13327" width="9.140625" style="27"/>
    <col min="13328" max="13328" width="9.28515625" style="27" customWidth="1"/>
    <col min="13329" max="13329" width="5.140625" style="27" customWidth="1"/>
    <col min="13330" max="13568" width="9.140625" style="27"/>
    <col min="13569" max="13569" width="4.28515625" style="27" customWidth="1"/>
    <col min="13570" max="13570" width="20.42578125" style="27" customWidth="1"/>
    <col min="13571" max="13571" width="9.85546875" style="27" customWidth="1"/>
    <col min="13572" max="13572" width="9.7109375" style="27" customWidth="1"/>
    <col min="13573" max="13573" width="5.7109375" style="27" customWidth="1"/>
    <col min="13574" max="13574" width="8.7109375" style="27" customWidth="1"/>
    <col min="13575" max="13575" width="3.28515625" style="27" customWidth="1"/>
    <col min="13576" max="13581" width="3.42578125" style="27" customWidth="1"/>
    <col min="13582" max="13582" width="7.28515625" style="27" customWidth="1"/>
    <col min="13583" max="13583" width="9.140625" style="27"/>
    <col min="13584" max="13584" width="9.28515625" style="27" customWidth="1"/>
    <col min="13585" max="13585" width="5.140625" style="27" customWidth="1"/>
    <col min="13586" max="13824" width="9.140625" style="27"/>
    <col min="13825" max="13825" width="4.28515625" style="27" customWidth="1"/>
    <col min="13826" max="13826" width="20.42578125" style="27" customWidth="1"/>
    <col min="13827" max="13827" width="9.85546875" style="27" customWidth="1"/>
    <col min="13828" max="13828" width="9.7109375" style="27" customWidth="1"/>
    <col min="13829" max="13829" width="5.7109375" style="27" customWidth="1"/>
    <col min="13830" max="13830" width="8.7109375" style="27" customWidth="1"/>
    <col min="13831" max="13831" width="3.28515625" style="27" customWidth="1"/>
    <col min="13832" max="13837" width="3.42578125" style="27" customWidth="1"/>
    <col min="13838" max="13838" width="7.28515625" style="27" customWidth="1"/>
    <col min="13839" max="13839" width="9.140625" style="27"/>
    <col min="13840" max="13840" width="9.28515625" style="27" customWidth="1"/>
    <col min="13841" max="13841" width="5.140625" style="27" customWidth="1"/>
    <col min="13842" max="14080" width="9.140625" style="27"/>
    <col min="14081" max="14081" width="4.28515625" style="27" customWidth="1"/>
    <col min="14082" max="14082" width="20.42578125" style="27" customWidth="1"/>
    <col min="14083" max="14083" width="9.85546875" style="27" customWidth="1"/>
    <col min="14084" max="14084" width="9.7109375" style="27" customWidth="1"/>
    <col min="14085" max="14085" width="5.7109375" style="27" customWidth="1"/>
    <col min="14086" max="14086" width="8.7109375" style="27" customWidth="1"/>
    <col min="14087" max="14087" width="3.28515625" style="27" customWidth="1"/>
    <col min="14088" max="14093" width="3.42578125" style="27" customWidth="1"/>
    <col min="14094" max="14094" width="7.28515625" style="27" customWidth="1"/>
    <col min="14095" max="14095" width="9.140625" style="27"/>
    <col min="14096" max="14096" width="9.28515625" style="27" customWidth="1"/>
    <col min="14097" max="14097" width="5.140625" style="27" customWidth="1"/>
    <col min="14098" max="14336" width="9.140625" style="27"/>
    <col min="14337" max="14337" width="4.28515625" style="27" customWidth="1"/>
    <col min="14338" max="14338" width="20.42578125" style="27" customWidth="1"/>
    <col min="14339" max="14339" width="9.85546875" style="27" customWidth="1"/>
    <col min="14340" max="14340" width="9.7109375" style="27" customWidth="1"/>
    <col min="14341" max="14341" width="5.7109375" style="27" customWidth="1"/>
    <col min="14342" max="14342" width="8.7109375" style="27" customWidth="1"/>
    <col min="14343" max="14343" width="3.28515625" style="27" customWidth="1"/>
    <col min="14344" max="14349" width="3.42578125" style="27" customWidth="1"/>
    <col min="14350" max="14350" width="7.28515625" style="27" customWidth="1"/>
    <col min="14351" max="14351" width="9.140625" style="27"/>
    <col min="14352" max="14352" width="9.28515625" style="27" customWidth="1"/>
    <col min="14353" max="14353" width="5.140625" style="27" customWidth="1"/>
    <col min="14354" max="14592" width="9.140625" style="27"/>
    <col min="14593" max="14593" width="4.28515625" style="27" customWidth="1"/>
    <col min="14594" max="14594" width="20.42578125" style="27" customWidth="1"/>
    <col min="14595" max="14595" width="9.85546875" style="27" customWidth="1"/>
    <col min="14596" max="14596" width="9.7109375" style="27" customWidth="1"/>
    <col min="14597" max="14597" width="5.7109375" style="27" customWidth="1"/>
    <col min="14598" max="14598" width="8.7109375" style="27" customWidth="1"/>
    <col min="14599" max="14599" width="3.28515625" style="27" customWidth="1"/>
    <col min="14600" max="14605" width="3.42578125" style="27" customWidth="1"/>
    <col min="14606" max="14606" width="7.28515625" style="27" customWidth="1"/>
    <col min="14607" max="14607" width="9.140625" style="27"/>
    <col min="14608" max="14608" width="9.28515625" style="27" customWidth="1"/>
    <col min="14609" max="14609" width="5.140625" style="27" customWidth="1"/>
    <col min="14610" max="14848" width="9.140625" style="27"/>
    <col min="14849" max="14849" width="4.28515625" style="27" customWidth="1"/>
    <col min="14850" max="14850" width="20.42578125" style="27" customWidth="1"/>
    <col min="14851" max="14851" width="9.85546875" style="27" customWidth="1"/>
    <col min="14852" max="14852" width="9.7109375" style="27" customWidth="1"/>
    <col min="14853" max="14853" width="5.7109375" style="27" customWidth="1"/>
    <col min="14854" max="14854" width="8.7109375" style="27" customWidth="1"/>
    <col min="14855" max="14855" width="3.28515625" style="27" customWidth="1"/>
    <col min="14856" max="14861" width="3.42578125" style="27" customWidth="1"/>
    <col min="14862" max="14862" width="7.28515625" style="27" customWidth="1"/>
    <col min="14863" max="14863" width="9.140625" style="27"/>
    <col min="14864" max="14864" width="9.28515625" style="27" customWidth="1"/>
    <col min="14865" max="14865" width="5.140625" style="27" customWidth="1"/>
    <col min="14866" max="15104" width="9.140625" style="27"/>
    <col min="15105" max="15105" width="4.28515625" style="27" customWidth="1"/>
    <col min="15106" max="15106" width="20.42578125" style="27" customWidth="1"/>
    <col min="15107" max="15107" width="9.85546875" style="27" customWidth="1"/>
    <col min="15108" max="15108" width="9.7109375" style="27" customWidth="1"/>
    <col min="15109" max="15109" width="5.7109375" style="27" customWidth="1"/>
    <col min="15110" max="15110" width="8.7109375" style="27" customWidth="1"/>
    <col min="15111" max="15111" width="3.28515625" style="27" customWidth="1"/>
    <col min="15112" max="15117" width="3.42578125" style="27" customWidth="1"/>
    <col min="15118" max="15118" width="7.28515625" style="27" customWidth="1"/>
    <col min="15119" max="15119" width="9.140625" style="27"/>
    <col min="15120" max="15120" width="9.28515625" style="27" customWidth="1"/>
    <col min="15121" max="15121" width="5.140625" style="27" customWidth="1"/>
    <col min="15122" max="15360" width="9.140625" style="27"/>
    <col min="15361" max="15361" width="4.28515625" style="27" customWidth="1"/>
    <col min="15362" max="15362" width="20.42578125" style="27" customWidth="1"/>
    <col min="15363" max="15363" width="9.85546875" style="27" customWidth="1"/>
    <col min="15364" max="15364" width="9.7109375" style="27" customWidth="1"/>
    <col min="15365" max="15365" width="5.7109375" style="27" customWidth="1"/>
    <col min="15366" max="15366" width="8.7109375" style="27" customWidth="1"/>
    <col min="15367" max="15367" width="3.28515625" style="27" customWidth="1"/>
    <col min="15368" max="15373" width="3.42578125" style="27" customWidth="1"/>
    <col min="15374" max="15374" width="7.28515625" style="27" customWidth="1"/>
    <col min="15375" max="15375" width="9.140625" style="27"/>
    <col min="15376" max="15376" width="9.28515625" style="27" customWidth="1"/>
    <col min="15377" max="15377" width="5.140625" style="27" customWidth="1"/>
    <col min="15378" max="15616" width="9.140625" style="27"/>
    <col min="15617" max="15617" width="4.28515625" style="27" customWidth="1"/>
    <col min="15618" max="15618" width="20.42578125" style="27" customWidth="1"/>
    <col min="15619" max="15619" width="9.85546875" style="27" customWidth="1"/>
    <col min="15620" max="15620" width="9.7109375" style="27" customWidth="1"/>
    <col min="15621" max="15621" width="5.7109375" style="27" customWidth="1"/>
    <col min="15622" max="15622" width="8.7109375" style="27" customWidth="1"/>
    <col min="15623" max="15623" width="3.28515625" style="27" customWidth="1"/>
    <col min="15624" max="15629" width="3.42578125" style="27" customWidth="1"/>
    <col min="15630" max="15630" width="7.28515625" style="27" customWidth="1"/>
    <col min="15631" max="15631" width="9.140625" style="27"/>
    <col min="15632" max="15632" width="9.28515625" style="27" customWidth="1"/>
    <col min="15633" max="15633" width="5.140625" style="27" customWidth="1"/>
    <col min="15634" max="15872" width="9.140625" style="27"/>
    <col min="15873" max="15873" width="4.28515625" style="27" customWidth="1"/>
    <col min="15874" max="15874" width="20.42578125" style="27" customWidth="1"/>
    <col min="15875" max="15875" width="9.85546875" style="27" customWidth="1"/>
    <col min="15876" max="15876" width="9.7109375" style="27" customWidth="1"/>
    <col min="15877" max="15877" width="5.7109375" style="27" customWidth="1"/>
    <col min="15878" max="15878" width="8.7109375" style="27" customWidth="1"/>
    <col min="15879" max="15879" width="3.28515625" style="27" customWidth="1"/>
    <col min="15880" max="15885" width="3.42578125" style="27" customWidth="1"/>
    <col min="15886" max="15886" width="7.28515625" style="27" customWidth="1"/>
    <col min="15887" max="15887" width="9.140625" style="27"/>
    <col min="15888" max="15888" width="9.28515625" style="27" customWidth="1"/>
    <col min="15889" max="15889" width="5.140625" style="27" customWidth="1"/>
    <col min="15890" max="16128" width="9.140625" style="27"/>
    <col min="16129" max="16129" width="4.28515625" style="27" customWidth="1"/>
    <col min="16130" max="16130" width="20.42578125" style="27" customWidth="1"/>
    <col min="16131" max="16131" width="9.85546875" style="27" customWidth="1"/>
    <col min="16132" max="16132" width="9.7109375" style="27" customWidth="1"/>
    <col min="16133" max="16133" width="5.7109375" style="27" customWidth="1"/>
    <col min="16134" max="16134" width="8.7109375" style="27" customWidth="1"/>
    <col min="16135" max="16135" width="3.28515625" style="27" customWidth="1"/>
    <col min="16136" max="16141" width="3.42578125" style="27" customWidth="1"/>
    <col min="16142" max="16142" width="7.28515625" style="27" customWidth="1"/>
    <col min="16143" max="16143" width="9.140625" style="27"/>
    <col min="16144" max="16144" width="9.28515625" style="27" customWidth="1"/>
    <col min="16145" max="16145" width="5.140625" style="27" customWidth="1"/>
    <col min="16146" max="16384" width="9.140625" style="27"/>
  </cols>
  <sheetData>
    <row r="1" spans="1:20" s="2" customFormat="1" ht="18" customHeight="1" thickBot="1" x14ac:dyDescent="0.35">
      <c r="A1" s="96" t="s">
        <v>0</v>
      </c>
      <c r="B1" s="97"/>
      <c r="C1" s="97"/>
      <c r="D1" s="97"/>
      <c r="E1" s="97"/>
      <c r="F1" s="98" t="str">
        <f>IF([1]úvod!$U$10=0," ",[1]úvod!$U$10)</f>
        <v>Lukavice</v>
      </c>
      <c r="G1" s="98"/>
      <c r="H1" s="98"/>
      <c r="I1" s="98"/>
      <c r="J1" s="98"/>
      <c r="K1" s="98"/>
      <c r="L1" s="98"/>
      <c r="M1" s="98"/>
      <c r="N1" s="98"/>
      <c r="O1" s="99">
        <f>IF([1]úvod!$U$12=0," ",[1]úvod!$U$12)</f>
        <v>43379</v>
      </c>
      <c r="P1" s="99"/>
      <c r="Q1" s="100"/>
      <c r="R1" s="1"/>
      <c r="S1" s="1"/>
      <c r="T1" s="1"/>
    </row>
    <row r="2" spans="1:20" s="2" customFormat="1" ht="27.75" customHeight="1" thickTop="1" thickBot="1" x14ac:dyDescent="0.25">
      <c r="A2" s="101" t="s">
        <v>1</v>
      </c>
      <c r="B2" s="102"/>
      <c r="C2" s="102"/>
      <c r="D2" s="102"/>
      <c r="E2" s="102"/>
      <c r="F2" s="103" t="str">
        <f>IF([1]úvod!$U$8=0," ",[1]úvod!$U$8)</f>
        <v xml:space="preserve"> 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3"/>
      <c r="S2" s="3"/>
      <c r="T2" s="3"/>
    </row>
    <row r="3" spans="1:20" s="5" customFormat="1" ht="17.25" customHeight="1" thickBot="1" x14ac:dyDescent="0.25">
      <c r="A3" s="105" t="s">
        <v>2</v>
      </c>
      <c r="B3" s="4" t="s">
        <v>3</v>
      </c>
      <c r="C3" s="108" t="s">
        <v>4</v>
      </c>
      <c r="D3" s="109"/>
      <c r="E3" s="109"/>
      <c r="F3" s="110"/>
      <c r="G3" s="111" t="s">
        <v>5</v>
      </c>
      <c r="H3" s="113" t="s">
        <v>6</v>
      </c>
      <c r="I3" s="114"/>
      <c r="J3" s="114"/>
      <c r="K3" s="114"/>
      <c r="L3" s="114"/>
      <c r="M3" s="115"/>
      <c r="N3" s="116" t="s">
        <v>7</v>
      </c>
      <c r="O3" s="138" t="s">
        <v>8</v>
      </c>
      <c r="P3" s="138" t="s">
        <v>9</v>
      </c>
      <c r="Q3" s="138" t="s">
        <v>10</v>
      </c>
    </row>
    <row r="4" spans="1:20" s="5" customFormat="1" ht="49.5" customHeight="1" thickBot="1" x14ac:dyDescent="0.3">
      <c r="A4" s="106"/>
      <c r="B4" s="6" t="s">
        <v>11</v>
      </c>
      <c r="C4" s="141" t="s">
        <v>12</v>
      </c>
      <c r="D4" s="143" t="s">
        <v>13</v>
      </c>
      <c r="E4" s="145" t="s">
        <v>14</v>
      </c>
      <c r="F4" s="147" t="s">
        <v>15</v>
      </c>
      <c r="G4" s="112"/>
      <c r="H4" s="149" t="s">
        <v>16</v>
      </c>
      <c r="I4" s="129" t="s">
        <v>17</v>
      </c>
      <c r="J4" s="129" t="s">
        <v>18</v>
      </c>
      <c r="K4" s="129" t="s">
        <v>19</v>
      </c>
      <c r="L4" s="129" t="s">
        <v>20</v>
      </c>
      <c r="M4" s="131" t="s">
        <v>21</v>
      </c>
      <c r="N4" s="117"/>
      <c r="O4" s="139"/>
      <c r="P4" s="139"/>
      <c r="Q4" s="139"/>
    </row>
    <row r="5" spans="1:20" s="5" customFormat="1" ht="12.75" customHeight="1" x14ac:dyDescent="0.25">
      <c r="A5" s="106"/>
      <c r="B5" s="133" t="s">
        <v>22</v>
      </c>
      <c r="C5" s="142"/>
      <c r="D5" s="144"/>
      <c r="E5" s="146"/>
      <c r="F5" s="148"/>
      <c r="G5" s="112"/>
      <c r="H5" s="150"/>
      <c r="I5" s="130"/>
      <c r="J5" s="130"/>
      <c r="K5" s="130"/>
      <c r="L5" s="130"/>
      <c r="M5" s="132"/>
      <c r="N5" s="118"/>
      <c r="O5" s="139"/>
      <c r="P5" s="139"/>
      <c r="Q5" s="139"/>
    </row>
    <row r="6" spans="1:20" s="2" customFormat="1" ht="12.75" customHeight="1" thickBot="1" x14ac:dyDescent="0.25">
      <c r="A6" s="107"/>
      <c r="B6" s="134"/>
      <c r="C6" s="7" t="s">
        <v>23</v>
      </c>
      <c r="D6" s="8" t="s">
        <v>23</v>
      </c>
      <c r="E6" s="9" t="s">
        <v>24</v>
      </c>
      <c r="F6" s="10" t="s">
        <v>23</v>
      </c>
      <c r="G6" s="11" t="s">
        <v>25</v>
      </c>
      <c r="H6" s="12" t="s">
        <v>26</v>
      </c>
      <c r="I6" s="13" t="s">
        <v>27</v>
      </c>
      <c r="J6" s="13" t="s">
        <v>28</v>
      </c>
      <c r="K6" s="13" t="s">
        <v>29</v>
      </c>
      <c r="L6" s="13" t="s">
        <v>30</v>
      </c>
      <c r="M6" s="14" t="s">
        <v>31</v>
      </c>
      <c r="N6" s="15" t="s">
        <v>32</v>
      </c>
      <c r="O6" s="10" t="s">
        <v>23</v>
      </c>
      <c r="P6" s="10" t="s">
        <v>23</v>
      </c>
      <c r="Q6" s="140"/>
    </row>
    <row r="7" spans="1:20" ht="12.75" customHeight="1" x14ac:dyDescent="0.2">
      <c r="A7" s="16">
        <f>IF('[1]ZPV st'!A7=0," ",'[1]ZPV st'!A7)</f>
        <v>1</v>
      </c>
      <c r="B7" s="135" t="str">
        <f>IF('[1]ZPV st'!B7=0," ",'[1]ZPV st'!B7)</f>
        <v>Opočno I</v>
      </c>
      <c r="C7" s="17">
        <f>IF('[1]ZPV st'!C7=0," ",'[1]ZPV st'!C7)</f>
        <v>0.36583333333333329</v>
      </c>
      <c r="D7" s="18">
        <f>IF('[1]ZPV st'!D7=0," ",'[1]ZPV st'!D7)</f>
        <v>0.38461805555555556</v>
      </c>
      <c r="E7" s="19" t="str">
        <f>IF('[1]ZPV st'!E7=0," ",'[1]ZPV st'!E7)</f>
        <v xml:space="preserve"> </v>
      </c>
      <c r="F7" s="20">
        <f>IF('[1]ZPV st'!F7=0," ",'[1]ZPV st'!F7)</f>
        <v>1.8784722222222272E-2</v>
      </c>
      <c r="G7" s="21" t="str">
        <f>IF('[1]ZPV st'!G7=0," ",'[1]ZPV st'!G7)</f>
        <v>P</v>
      </c>
      <c r="H7" s="22">
        <f>IF('[1]ZPV st'!H7=0," ",'[1]ZPV st'!H7)</f>
        <v>5</v>
      </c>
      <c r="I7" s="23">
        <f>IF('[1]ZPV st'!I7=0," ",'[1]ZPV st'!I7)</f>
        <v>5</v>
      </c>
      <c r="J7" s="23">
        <f>IF('[1]ZPV st'!J7=0," ",'[1]ZPV st'!J7)</f>
        <v>3</v>
      </c>
      <c r="K7" s="23">
        <f>IF('[1]ZPV st'!K7=0," ",'[1]ZPV st'!K7)</f>
        <v>7</v>
      </c>
      <c r="L7" s="23">
        <f>IF('[1]ZPV st'!L7=0," ",'[1]ZPV st'!L7)</f>
        <v>1</v>
      </c>
      <c r="M7" s="24" t="str">
        <f>IF('[1]ZPV st'!M7=0," ",'[1]ZPV st'!M7)</f>
        <v xml:space="preserve"> </v>
      </c>
      <c r="N7" s="25">
        <f>IF('[1]ZPV st'!N7=0," ",'[1]ZPV st'!N7)</f>
        <v>1.4583333333333334E-2</v>
      </c>
      <c r="O7" s="26">
        <f>IF('[1]ZPV st'!O7=0," ",'[1]ZPV st'!O7)</f>
        <v>3.3368055555555609E-2</v>
      </c>
      <c r="P7" s="127">
        <f>IF('[1]ZPV st'!P7=0," ",'[1]ZPV st'!P7)</f>
        <v>3.0687152777777792E-2</v>
      </c>
      <c r="Q7" s="119">
        <f>IF('[1]ZPV st'!R7=0," ",'[1]ZPV st'!R7)</f>
        <v>11</v>
      </c>
    </row>
    <row r="8" spans="1:20" ht="12.75" customHeight="1" x14ac:dyDescent="0.2">
      <c r="A8" s="28" t="str">
        <f>IF('[1]ZPV st'!A8=0," ",'[1]ZPV st'!A8)</f>
        <v xml:space="preserve"> </v>
      </c>
      <c r="B8" s="136" t="str">
        <f>IF('[1]ZPV st'!B8=0," ",'[1]ZPV st'!B8)</f>
        <v xml:space="preserve"> </v>
      </c>
      <c r="C8" s="29">
        <f>IF('[1]ZPV st'!C8=0," ",'[1]ZPV st'!C8)</f>
        <v>0.37217592592592591</v>
      </c>
      <c r="D8" s="30">
        <f>IF('[1]ZPV st'!D8=0," ",'[1]ZPV st'!D8)</f>
        <v>0.39097222222222222</v>
      </c>
      <c r="E8" s="31">
        <f>IF('[1]ZPV st'!E8=0," ",'[1]ZPV st'!E8)</f>
        <v>1.9980324074074071E-3</v>
      </c>
      <c r="F8" s="32">
        <f>IF('[1]ZPV st'!F8=0," ",'[1]ZPV st'!F8)</f>
        <v>1.6798263888888904E-2</v>
      </c>
      <c r="G8" s="33" t="str">
        <f>IF('[1]ZPV st'!G8=0," ",'[1]ZPV st'!G8)</f>
        <v>P</v>
      </c>
      <c r="H8" s="34">
        <f>IF('[1]ZPV st'!H8=0," ",'[1]ZPV st'!H8)</f>
        <v>5</v>
      </c>
      <c r="I8" s="35">
        <f>IF('[1]ZPV st'!I8=0," ",'[1]ZPV st'!I8)</f>
        <v>5</v>
      </c>
      <c r="J8" s="35">
        <f>IF('[1]ZPV st'!J8=0," ",'[1]ZPV st'!J8)</f>
        <v>3</v>
      </c>
      <c r="K8" s="35" t="str">
        <f>IF('[1]ZPV st'!K8=0," ",'[1]ZPV st'!K8)</f>
        <v xml:space="preserve"> </v>
      </c>
      <c r="L8" s="35">
        <f>IF('[1]ZPV st'!L8=0," ",'[1]ZPV st'!L8)</f>
        <v>1</v>
      </c>
      <c r="M8" s="36">
        <f>IF('[1]ZPV st'!M8=0," ",'[1]ZPV st'!M8)</f>
        <v>6</v>
      </c>
      <c r="N8" s="37">
        <f>IF('[1]ZPV st'!N8=0," ",'[1]ZPV st'!N8)</f>
        <v>1.3888888888888888E-2</v>
      </c>
      <c r="O8" s="38">
        <f>IF('[1]ZPV st'!O8=0," ",'[1]ZPV st'!O8)</f>
        <v>3.0687152777777792E-2</v>
      </c>
      <c r="P8" s="137" t="str">
        <f>IF('[1]ZPV st'!P8=0," ",'[1]ZPV st'!P8)</f>
        <v xml:space="preserve"> </v>
      </c>
      <c r="Q8" s="120" t="str">
        <f>IF('[1]ZPV st'!Q8=0," ",'[1]ZPV st'!Q8)</f>
        <v xml:space="preserve"> </v>
      </c>
    </row>
    <row r="9" spans="1:20" ht="12.75" customHeight="1" x14ac:dyDescent="0.2">
      <c r="A9" s="39">
        <f>IF('[1]ZPV st'!A9=0," ",'[1]ZPV st'!A9)</f>
        <v>2</v>
      </c>
      <c r="B9" s="121" t="str">
        <f>IF('[1]ZPV st'!B9=0," ",'[1]ZPV st'!B9)</f>
        <v>Jílovice I</v>
      </c>
      <c r="C9" s="40">
        <f>IF('[1]ZPV st'!C9=0," ",'[1]ZPV st'!C9)</f>
        <v>0.36805555555555558</v>
      </c>
      <c r="D9" s="41">
        <f>IF('[1]ZPV st'!D9=0," ",'[1]ZPV st'!D9)</f>
        <v>0.39181712962962961</v>
      </c>
      <c r="E9" s="42" t="str">
        <f>IF('[1]ZPV st'!E9=0," ",'[1]ZPV st'!E9)</f>
        <v xml:space="preserve"> </v>
      </c>
      <c r="F9" s="43">
        <f>IF('[1]ZPV st'!F9=0," ",'[1]ZPV st'!F9)</f>
        <v>2.3761574074074032E-2</v>
      </c>
      <c r="G9" s="44" t="str">
        <f>IF('[1]ZPV st'!G9=0," ",'[1]ZPV st'!G9)</f>
        <v>P</v>
      </c>
      <c r="H9" s="45">
        <f>IF('[1]ZPV st'!H9=0," ",'[1]ZPV st'!H9)</f>
        <v>6</v>
      </c>
      <c r="I9" s="46">
        <f>IF('[1]ZPV st'!I9=0," ",'[1]ZPV st'!I9)</f>
        <v>5</v>
      </c>
      <c r="J9" s="46">
        <f>IF('[1]ZPV st'!J9=0," ",'[1]ZPV st'!J9)</f>
        <v>3</v>
      </c>
      <c r="K9" s="46" t="str">
        <f>IF('[1]ZPV st'!K9=0," ",'[1]ZPV st'!K9)</f>
        <v xml:space="preserve"> </v>
      </c>
      <c r="L9" s="46">
        <f>IF('[1]ZPV st'!L9=0," ",'[1]ZPV st'!L9)</f>
        <v>1</v>
      </c>
      <c r="M9" s="47">
        <f>IF('[1]ZPV st'!M9=0," ",'[1]ZPV st'!M9)</f>
        <v>3</v>
      </c>
      <c r="N9" s="48">
        <f>IF('[1]ZPV st'!N9=0," ",'[1]ZPV st'!N9)</f>
        <v>1.2500000000000001E-2</v>
      </c>
      <c r="O9" s="49">
        <f>IF('[1]ZPV st'!O9=0," ",'[1]ZPV st'!O9)</f>
        <v>3.6261574074074029E-2</v>
      </c>
      <c r="P9" s="123">
        <f>IF('[1]ZPV st'!P9=0," ",'[1]ZPV st'!P9)</f>
        <v>3.6261574074074029E-2</v>
      </c>
      <c r="Q9" s="124">
        <f>IF('[1]ZPV st'!R9=0," ",'[1]ZPV st'!R9)</f>
        <v>16</v>
      </c>
    </row>
    <row r="10" spans="1:20" ht="12.75" customHeight="1" x14ac:dyDescent="0.2">
      <c r="A10" s="50" t="str">
        <f>IF('[1]ZPV st'!A10=0," ",'[1]ZPV st'!A10)</f>
        <v xml:space="preserve"> </v>
      </c>
      <c r="B10" s="122" t="str">
        <f>IF('[1]ZPV st'!B10=0," ",'[1]ZPV st'!B10)</f>
        <v xml:space="preserve"> </v>
      </c>
      <c r="C10" s="51" t="str">
        <f>IF('[1]ZPV st'!C10=0," ",'[1]ZPV st'!C10)</f>
        <v xml:space="preserve"> </v>
      </c>
      <c r="D10" s="52" t="str">
        <f>IF('[1]ZPV st'!D10=0," ",'[1]ZPV st'!D10)</f>
        <v xml:space="preserve"> </v>
      </c>
      <c r="E10" s="53" t="str">
        <f>IF('[1]ZPV st'!E10=0," ",'[1]ZPV st'!E10)</f>
        <v xml:space="preserve"> </v>
      </c>
      <c r="F10" s="54" t="str">
        <f>IF('[1]ZPV st'!F10=0," ",'[1]ZPV st'!F10)</f>
        <v>X</v>
      </c>
      <c r="G10" s="55" t="str">
        <f>IF('[1]ZPV st'!G10=0," ",'[1]ZPV st'!G10)</f>
        <v>P</v>
      </c>
      <c r="H10" s="56" t="str">
        <f>IF('[1]ZPV st'!H10=0," ",'[1]ZPV st'!H10)</f>
        <v xml:space="preserve"> </v>
      </c>
      <c r="I10" s="57" t="str">
        <f>IF('[1]ZPV st'!I10=0," ",'[1]ZPV st'!I10)</f>
        <v xml:space="preserve"> </v>
      </c>
      <c r="J10" s="57" t="str">
        <f>IF('[1]ZPV st'!J10=0," ",'[1]ZPV st'!J10)</f>
        <v xml:space="preserve"> </v>
      </c>
      <c r="K10" s="57" t="str">
        <f>IF('[1]ZPV st'!K10=0," ",'[1]ZPV st'!K10)</f>
        <v xml:space="preserve"> </v>
      </c>
      <c r="L10" s="57" t="str">
        <f>IF('[1]ZPV st'!L10=0," ",'[1]ZPV st'!L10)</f>
        <v xml:space="preserve"> </v>
      </c>
      <c r="M10" s="58" t="str">
        <f>IF('[1]ZPV st'!M10=0," ",'[1]ZPV st'!M10)</f>
        <v xml:space="preserve"> </v>
      </c>
      <c r="N10" s="59" t="str">
        <f>IF('[1]ZPV st'!N10=0," ",'[1]ZPV st'!N10)</f>
        <v xml:space="preserve"> </v>
      </c>
      <c r="O10" s="60" t="str">
        <f>IF('[1]ZPV st'!O10=0," ",'[1]ZPV st'!O10)</f>
        <v xml:space="preserve"> </v>
      </c>
      <c r="P10" s="123" t="str">
        <f>IF('[1]ZPV st'!P10=0," ",'[1]ZPV st'!P10)</f>
        <v xml:space="preserve"> </v>
      </c>
      <c r="Q10" s="124" t="str">
        <f>IF('[1]ZPV st'!Q10=0," ",'[1]ZPV st'!Q10)</f>
        <v xml:space="preserve"> </v>
      </c>
    </row>
    <row r="11" spans="1:20" ht="12.75" customHeight="1" x14ac:dyDescent="0.2">
      <c r="A11" s="61">
        <f>IF('[1]ZPV st'!A11=0," ",'[1]ZPV st'!A11)</f>
        <v>3</v>
      </c>
      <c r="B11" s="125" t="str">
        <f>IF('[1]ZPV st'!B11=0," ",'[1]ZPV st'!B11)</f>
        <v>Opočno II</v>
      </c>
      <c r="C11" s="62">
        <f>IF('[1]ZPV st'!C11=0," ",'[1]ZPV st'!C11)</f>
        <v>0.37428240740740742</v>
      </c>
      <c r="D11" s="63">
        <f>IF('[1]ZPV st'!D11=0," ",'[1]ZPV st'!D11)</f>
        <v>0.39723379629629635</v>
      </c>
      <c r="E11" s="64" t="str">
        <f>IF('[1]ZPV st'!E11=0," ",'[1]ZPV st'!E11)</f>
        <v xml:space="preserve"> </v>
      </c>
      <c r="F11" s="65">
        <f>IF('[1]ZPV st'!F11=0," ",'[1]ZPV st'!F11)</f>
        <v>2.2951388888888924E-2</v>
      </c>
      <c r="G11" s="66" t="str">
        <f>IF('[1]ZPV st'!G11=0," ",'[1]ZPV st'!G11)</f>
        <v>P</v>
      </c>
      <c r="H11" s="67">
        <f>IF('[1]ZPV st'!H11=0," ",'[1]ZPV st'!H11)</f>
        <v>7</v>
      </c>
      <c r="I11" s="68">
        <f>IF('[1]ZPV st'!I11=0," ",'[1]ZPV st'!I11)</f>
        <v>5</v>
      </c>
      <c r="J11" s="68">
        <f>IF('[1]ZPV st'!J11=0," ",'[1]ZPV st'!J11)</f>
        <v>6</v>
      </c>
      <c r="K11" s="68" t="str">
        <f>IF('[1]ZPV st'!K11=0," ",'[1]ZPV st'!K11)</f>
        <v xml:space="preserve"> </v>
      </c>
      <c r="L11" s="68">
        <f>IF('[1]ZPV st'!L11=0," ",'[1]ZPV st'!L11)</f>
        <v>5</v>
      </c>
      <c r="M11" s="69" t="str">
        <f>IF('[1]ZPV st'!M11=0," ",'[1]ZPV st'!M11)</f>
        <v xml:space="preserve"> </v>
      </c>
      <c r="N11" s="70">
        <f>IF('[1]ZPV st'!N11=0," ",'[1]ZPV st'!N11)</f>
        <v>1.5972222222222221E-2</v>
      </c>
      <c r="O11" s="71">
        <f>IF('[1]ZPV st'!O11=0," ",'[1]ZPV st'!O11)</f>
        <v>3.8923611111111145E-2</v>
      </c>
      <c r="P11" s="127">
        <f>IF('[1]ZPV st'!P11=0," ",'[1]ZPV st'!P11)</f>
        <v>3.8923611111111145E-2</v>
      </c>
      <c r="Q11" s="128">
        <f>IF('[1]ZPV st'!R11=0," ",'[1]ZPV st'!R11)</f>
        <v>19</v>
      </c>
    </row>
    <row r="12" spans="1:20" ht="12.75" customHeight="1" x14ac:dyDescent="0.2">
      <c r="A12" s="72" t="str">
        <f>IF('[1]ZPV st'!A12=0," ",'[1]ZPV st'!A12)</f>
        <v xml:space="preserve"> </v>
      </c>
      <c r="B12" s="126" t="str">
        <f>IF('[1]ZPV st'!B12=0," ",'[1]ZPV st'!B12)</f>
        <v xml:space="preserve"> </v>
      </c>
      <c r="C12" s="73" t="str">
        <f>IF('[1]ZPV st'!C12=0," ",'[1]ZPV st'!C12)</f>
        <v xml:space="preserve"> </v>
      </c>
      <c r="D12" s="74" t="str">
        <f>IF('[1]ZPV st'!D12=0," ",'[1]ZPV st'!D12)</f>
        <v xml:space="preserve"> </v>
      </c>
      <c r="E12" s="75" t="str">
        <f>IF('[1]ZPV st'!E12=0," ",'[1]ZPV st'!E12)</f>
        <v xml:space="preserve"> </v>
      </c>
      <c r="F12" s="76" t="str">
        <f>IF('[1]ZPV st'!F12=0," ",'[1]ZPV st'!F12)</f>
        <v>X</v>
      </c>
      <c r="G12" s="77" t="str">
        <f>IF('[1]ZPV st'!G12=0," ",'[1]ZPV st'!G12)</f>
        <v>P</v>
      </c>
      <c r="H12" s="78" t="str">
        <f>IF('[1]ZPV st'!H12=0," ",'[1]ZPV st'!H12)</f>
        <v xml:space="preserve"> </v>
      </c>
      <c r="I12" s="79" t="str">
        <f>IF('[1]ZPV st'!I12=0," ",'[1]ZPV st'!I12)</f>
        <v xml:space="preserve"> </v>
      </c>
      <c r="J12" s="79" t="str">
        <f>IF('[1]ZPV st'!J12=0," ",'[1]ZPV st'!J12)</f>
        <v xml:space="preserve"> </v>
      </c>
      <c r="K12" s="79" t="str">
        <f>IF('[1]ZPV st'!K12=0," ",'[1]ZPV st'!K12)</f>
        <v xml:space="preserve"> </v>
      </c>
      <c r="L12" s="79" t="str">
        <f>IF('[1]ZPV st'!L12=0," ",'[1]ZPV st'!L12)</f>
        <v xml:space="preserve"> </v>
      </c>
      <c r="M12" s="80" t="str">
        <f>IF('[1]ZPV st'!M12=0," ",'[1]ZPV st'!M12)</f>
        <v xml:space="preserve"> </v>
      </c>
      <c r="N12" s="81" t="str">
        <f>IF('[1]ZPV st'!N12=0," ",'[1]ZPV st'!N12)</f>
        <v xml:space="preserve"> </v>
      </c>
      <c r="O12" s="82" t="str">
        <f>IF('[1]ZPV st'!O12=0," ",'[1]ZPV st'!O12)</f>
        <v xml:space="preserve"> </v>
      </c>
      <c r="P12" s="127" t="str">
        <f>IF('[1]ZPV st'!P12=0," ",'[1]ZPV st'!P12)</f>
        <v xml:space="preserve"> </v>
      </c>
      <c r="Q12" s="128" t="str">
        <f>IF('[1]ZPV st'!Q12=0," ",'[1]ZPV st'!Q12)</f>
        <v xml:space="preserve"> </v>
      </c>
    </row>
    <row r="13" spans="1:20" ht="12.75" customHeight="1" x14ac:dyDescent="0.2">
      <c r="A13" s="39">
        <f>IF('[1]ZPV st'!A13=0," ",'[1]ZPV st'!A13)</f>
        <v>4</v>
      </c>
      <c r="B13" s="121" t="str">
        <f>IF('[1]ZPV st'!B13=0," ",'[1]ZPV st'!B13)</f>
        <v>Třebešov</v>
      </c>
      <c r="C13" s="40">
        <f>IF('[1]ZPV st'!C13=0," ",'[1]ZPV st'!C13)</f>
        <v>0.37010416666666668</v>
      </c>
      <c r="D13" s="41">
        <f>IF('[1]ZPV st'!D13=0," ",'[1]ZPV st'!D13)</f>
        <v>0.39238425925925924</v>
      </c>
      <c r="E13" s="42">
        <f>IF('[1]ZPV st'!E13=0," ",'[1]ZPV st'!E13)</f>
        <v>2.3839120370370372E-3</v>
      </c>
      <c r="F13" s="43">
        <f>IF('[1]ZPV st'!F13=0," ",'[1]ZPV st'!F13)</f>
        <v>1.9896180555555521E-2</v>
      </c>
      <c r="G13" s="44" t="str">
        <f>IF('[1]ZPV st'!G13=0," ",'[1]ZPV st'!G13)</f>
        <v>P</v>
      </c>
      <c r="H13" s="45">
        <f>IF('[1]ZPV st'!H13=0," ",'[1]ZPV st'!H13)</f>
        <v>4</v>
      </c>
      <c r="I13" s="46">
        <f>IF('[1]ZPV st'!I13=0," ",'[1]ZPV st'!I13)</f>
        <v>10</v>
      </c>
      <c r="J13" s="46">
        <f>IF('[1]ZPV st'!J13=0," ",'[1]ZPV st'!J13)</f>
        <v>9</v>
      </c>
      <c r="K13" s="46" t="str">
        <f>IF('[1]ZPV st'!K13=0," ",'[1]ZPV st'!K13)</f>
        <v xml:space="preserve"> </v>
      </c>
      <c r="L13" s="46">
        <f>IF('[1]ZPV st'!L13=0," ",'[1]ZPV st'!L13)</f>
        <v>4</v>
      </c>
      <c r="M13" s="47">
        <f>IF('[1]ZPV st'!M13=0," ",'[1]ZPV st'!M13)</f>
        <v>3</v>
      </c>
      <c r="N13" s="48">
        <f>IF('[1]ZPV st'!N13=0," ",'[1]ZPV st'!N13)</f>
        <v>2.0833333333333332E-2</v>
      </c>
      <c r="O13" s="49">
        <f>IF('[1]ZPV st'!O13=0," ",'[1]ZPV st'!O13)</f>
        <v>4.0729513888888853E-2</v>
      </c>
      <c r="P13" s="123">
        <f>IF('[1]ZPV st'!P13=0," ",'[1]ZPV st'!P13)</f>
        <v>4.0729513888888853E-2</v>
      </c>
      <c r="Q13" s="124">
        <f>IF('[1]ZPV st'!R13=0," ",'[1]ZPV st'!R13)</f>
        <v>26</v>
      </c>
    </row>
    <row r="14" spans="1:20" ht="12.75" customHeight="1" x14ac:dyDescent="0.2">
      <c r="A14" s="50" t="str">
        <f>IF('[1]ZPV st'!A14=0," ",'[1]ZPV st'!A14)</f>
        <v xml:space="preserve"> </v>
      </c>
      <c r="B14" s="122" t="str">
        <f>IF('[1]ZPV st'!B14=0," ",'[1]ZPV st'!B14)</f>
        <v xml:space="preserve"> </v>
      </c>
      <c r="C14" s="51" t="str">
        <f>IF('[1]ZPV st'!C14=0," ",'[1]ZPV st'!C14)</f>
        <v xml:space="preserve"> </v>
      </c>
      <c r="D14" s="52" t="str">
        <f>IF('[1]ZPV st'!D14=0," ",'[1]ZPV st'!D14)</f>
        <v xml:space="preserve"> </v>
      </c>
      <c r="E14" s="53" t="str">
        <f>IF('[1]ZPV st'!E14=0," ",'[1]ZPV st'!E14)</f>
        <v xml:space="preserve"> </v>
      </c>
      <c r="F14" s="54" t="str">
        <f>IF('[1]ZPV st'!F14=0," ",'[1]ZPV st'!F14)</f>
        <v>X</v>
      </c>
      <c r="G14" s="55" t="str">
        <f>IF('[1]ZPV st'!G14=0," ",'[1]ZPV st'!G14)</f>
        <v>P</v>
      </c>
      <c r="H14" s="56" t="str">
        <f>IF('[1]ZPV st'!H14=0," ",'[1]ZPV st'!H14)</f>
        <v xml:space="preserve"> </v>
      </c>
      <c r="I14" s="57" t="str">
        <f>IF('[1]ZPV st'!I14=0," ",'[1]ZPV st'!I14)</f>
        <v xml:space="preserve"> </v>
      </c>
      <c r="J14" s="57" t="str">
        <f>IF('[1]ZPV st'!J14=0," ",'[1]ZPV st'!J14)</f>
        <v xml:space="preserve"> </v>
      </c>
      <c r="K14" s="57" t="str">
        <f>IF('[1]ZPV st'!K14=0," ",'[1]ZPV st'!K14)</f>
        <v xml:space="preserve"> </v>
      </c>
      <c r="L14" s="57" t="str">
        <f>IF('[1]ZPV st'!L14=0," ",'[1]ZPV st'!L14)</f>
        <v xml:space="preserve"> </v>
      </c>
      <c r="M14" s="58" t="str">
        <f>IF('[1]ZPV st'!M14=0," ",'[1]ZPV st'!M14)</f>
        <v xml:space="preserve"> </v>
      </c>
      <c r="N14" s="59" t="str">
        <f>IF('[1]ZPV st'!N14=0," ",'[1]ZPV st'!N14)</f>
        <v xml:space="preserve"> </v>
      </c>
      <c r="O14" s="60" t="str">
        <f>IF('[1]ZPV st'!O14=0," ",'[1]ZPV st'!O14)</f>
        <v xml:space="preserve"> </v>
      </c>
      <c r="P14" s="123" t="str">
        <f>IF('[1]ZPV st'!P14=0," ",'[1]ZPV st'!P14)</f>
        <v xml:space="preserve"> </v>
      </c>
      <c r="Q14" s="124" t="str">
        <f>IF('[1]ZPV st'!Q14=0," ",'[1]ZPV st'!Q14)</f>
        <v xml:space="preserve"> </v>
      </c>
    </row>
    <row r="15" spans="1:20" ht="12.75" customHeight="1" x14ac:dyDescent="0.2">
      <c r="A15" s="61">
        <f>IF('[1]ZPV st'!A15=0," ",'[1]ZPV st'!A15)</f>
        <v>5</v>
      </c>
      <c r="B15" s="125" t="str">
        <f>IF('[1]ZPV st'!B15=0," ",'[1]ZPV st'!B15)</f>
        <v>České Meziříčí</v>
      </c>
      <c r="C15" s="62">
        <f>IF('[1]ZPV st'!C15=0," ",'[1]ZPV st'!C15)</f>
        <v>0.37636574074074075</v>
      </c>
      <c r="D15" s="63">
        <f>IF('[1]ZPV st'!D15=0," ",'[1]ZPV st'!D15)</f>
        <v>0.39587962962962964</v>
      </c>
      <c r="E15" s="64">
        <f>IF('[1]ZPV st'!E15=0," ",'[1]ZPV st'!E15)</f>
        <v>8.4236111111111111E-4</v>
      </c>
      <c r="F15" s="65">
        <f>IF('[1]ZPV st'!F15=0," ",'[1]ZPV st'!F15)</f>
        <v>1.8671527777777776E-2</v>
      </c>
      <c r="G15" s="66" t="str">
        <f>IF('[1]ZPV st'!G15=0," ",'[1]ZPV st'!G15)</f>
        <v>P</v>
      </c>
      <c r="H15" s="67">
        <f>IF('[1]ZPV st'!H15=0," ",'[1]ZPV st'!H15)</f>
        <v>6</v>
      </c>
      <c r="I15" s="68">
        <f>IF('[1]ZPV st'!I15=0," ",'[1]ZPV st'!I15)</f>
        <v>10</v>
      </c>
      <c r="J15" s="68" t="str">
        <f>IF('[1]ZPV st'!J15=0," ",'[1]ZPV st'!J15)</f>
        <v xml:space="preserve"> </v>
      </c>
      <c r="K15" s="68">
        <f>IF('[1]ZPV st'!K15=0," ",'[1]ZPV st'!K15)</f>
        <v>5</v>
      </c>
      <c r="L15" s="68" t="str">
        <f>IF('[1]ZPV st'!L15=0," ",'[1]ZPV st'!L15)</f>
        <v xml:space="preserve"> </v>
      </c>
      <c r="M15" s="69">
        <f>IF('[1]ZPV st'!M15=0," ",'[1]ZPV st'!M15)</f>
        <v>3</v>
      </c>
      <c r="N15" s="70">
        <f>IF('[1]ZPV st'!N15=0," ",'[1]ZPV st'!N15)</f>
        <v>1.6666666666666666E-2</v>
      </c>
      <c r="O15" s="71">
        <f>IF('[1]ZPV st'!O15=0," ",'[1]ZPV st'!O15)</f>
        <v>3.5338194444444443E-2</v>
      </c>
      <c r="P15" s="127">
        <f>IF('[1]ZPV st'!P15=0," ",'[1]ZPV st'!P15)</f>
        <v>3.5338194444444443E-2</v>
      </c>
      <c r="Q15" s="128">
        <f>IF('[1]ZPV st'!R15=0," ",'[1]ZPV st'!R15)</f>
        <v>15</v>
      </c>
    </row>
    <row r="16" spans="1:20" ht="12.75" customHeight="1" x14ac:dyDescent="0.2">
      <c r="A16" s="72" t="str">
        <f>IF('[1]ZPV st'!A16=0," ",'[1]ZPV st'!A16)</f>
        <v xml:space="preserve"> </v>
      </c>
      <c r="B16" s="126" t="str">
        <f>IF('[1]ZPV st'!B16=0," ",'[1]ZPV st'!B16)</f>
        <v xml:space="preserve"> </v>
      </c>
      <c r="C16" s="73">
        <f>IF('[1]ZPV st'!C16=0," ",'[1]ZPV st'!C16)</f>
        <v>0.3825810185185185</v>
      </c>
      <c r="D16" s="74">
        <f>IF('[1]ZPV st'!D16=0," ",'[1]ZPV st'!D16)</f>
        <v>0.40554398148148146</v>
      </c>
      <c r="E16" s="75">
        <f>IF('[1]ZPV st'!E16=0," ",'[1]ZPV st'!E16)</f>
        <v>8.900462962962962E-5</v>
      </c>
      <c r="F16" s="76">
        <f>IF('[1]ZPV st'!F16=0," ",'[1]ZPV st'!F16)</f>
        <v>2.2873958333333333E-2</v>
      </c>
      <c r="G16" s="77" t="str">
        <f>IF('[1]ZPV st'!G16=0," ",'[1]ZPV st'!G16)</f>
        <v>P</v>
      </c>
      <c r="H16" s="78">
        <f>IF('[1]ZPV st'!H16=0," ",'[1]ZPV st'!H16)</f>
        <v>9</v>
      </c>
      <c r="I16" s="79">
        <f>IF('[1]ZPV st'!I16=0," ",'[1]ZPV st'!I16)</f>
        <v>10</v>
      </c>
      <c r="J16" s="79">
        <f>IF('[1]ZPV st'!J16=0," ",'[1]ZPV st'!J16)</f>
        <v>6</v>
      </c>
      <c r="K16" s="79" t="str">
        <f>IF('[1]ZPV st'!K16=0," ",'[1]ZPV st'!K16)</f>
        <v xml:space="preserve"> </v>
      </c>
      <c r="L16" s="79">
        <f>IF('[1]ZPV st'!L16=0," ",'[1]ZPV st'!L16)</f>
        <v>1</v>
      </c>
      <c r="M16" s="80">
        <f>IF('[1]ZPV st'!M16=0," ",'[1]ZPV st'!M16)</f>
        <v>3</v>
      </c>
      <c r="N16" s="81">
        <f>IF('[1]ZPV st'!N16=0," ",'[1]ZPV st'!N16)</f>
        <v>2.013888888888889E-2</v>
      </c>
      <c r="O16" s="82">
        <f>IF('[1]ZPV st'!O16=0," ",'[1]ZPV st'!O16)</f>
        <v>4.301284722222222E-2</v>
      </c>
      <c r="P16" s="127" t="str">
        <f>IF('[1]ZPV st'!P16=0," ",'[1]ZPV st'!P16)</f>
        <v xml:space="preserve"> </v>
      </c>
      <c r="Q16" s="128" t="str">
        <f>IF('[1]ZPV st'!Q16=0," ",'[1]ZPV st'!Q16)</f>
        <v xml:space="preserve"> </v>
      </c>
    </row>
    <row r="17" spans="1:17" ht="12.75" customHeight="1" x14ac:dyDescent="0.2">
      <c r="A17" s="39">
        <f>IF('[1]ZPV st'!A17=0," ",'[1]ZPV st'!A17)</f>
        <v>6</v>
      </c>
      <c r="B17" s="121" t="str">
        <f>IF('[1]ZPV st'!B17=0," ",'[1]ZPV st'!B17)</f>
        <v>Černíkovice</v>
      </c>
      <c r="C17" s="40">
        <f>IF('[1]ZPV st'!C17=0," ",'[1]ZPV st'!C17)</f>
        <v>0.37839120370370366</v>
      </c>
      <c r="D17" s="41">
        <f>IF('[1]ZPV st'!D17=0," ",'[1]ZPV st'!D17)</f>
        <v>0.39783564814814815</v>
      </c>
      <c r="E17" s="42">
        <f>IF('[1]ZPV st'!E17=0," ",'[1]ZPV st'!E17)</f>
        <v>7.9814814814814809E-4</v>
      </c>
      <c r="F17" s="43">
        <f>IF('[1]ZPV st'!F17=0," ",'[1]ZPV st'!F17)</f>
        <v>1.8646296296296338E-2</v>
      </c>
      <c r="G17" s="44" t="str">
        <f>IF('[1]ZPV st'!G17=0," ",'[1]ZPV st'!G17)</f>
        <v>P</v>
      </c>
      <c r="H17" s="45">
        <f>IF('[1]ZPV st'!H17=0," ",'[1]ZPV st'!H17)</f>
        <v>7</v>
      </c>
      <c r="I17" s="46">
        <f>IF('[1]ZPV st'!I17=0," ",'[1]ZPV st'!I17)</f>
        <v>5</v>
      </c>
      <c r="J17" s="46">
        <f>IF('[1]ZPV st'!J17=0," ",'[1]ZPV st'!J17)</f>
        <v>3</v>
      </c>
      <c r="K17" s="46" t="str">
        <f>IF('[1]ZPV st'!K17=0," ",'[1]ZPV st'!K17)</f>
        <v xml:space="preserve"> </v>
      </c>
      <c r="L17" s="46" t="str">
        <f>IF('[1]ZPV st'!L17=0," ",'[1]ZPV st'!L17)</f>
        <v xml:space="preserve"> </v>
      </c>
      <c r="M17" s="47" t="str">
        <f>IF('[1]ZPV st'!M17=0," ",'[1]ZPV st'!M17)</f>
        <v xml:space="preserve"> </v>
      </c>
      <c r="N17" s="48">
        <f>IF('[1]ZPV st'!N17=0," ",'[1]ZPV st'!N17)</f>
        <v>1.0416666666666666E-2</v>
      </c>
      <c r="O17" s="49">
        <f>IF('[1]ZPV st'!O17=0," ",'[1]ZPV st'!O17)</f>
        <v>2.9062962962963006E-2</v>
      </c>
      <c r="P17" s="123">
        <f>IF('[1]ZPV st'!P17=0," ",'[1]ZPV st'!P17)</f>
        <v>2.2103587962963012E-2</v>
      </c>
      <c r="Q17" s="124">
        <f>IF('[1]ZPV st'!R17=0," ",'[1]ZPV st'!R17)</f>
        <v>2</v>
      </c>
    </row>
    <row r="18" spans="1:17" ht="12.75" customHeight="1" x14ac:dyDescent="0.2">
      <c r="A18" s="50" t="str">
        <f>IF('[1]ZPV st'!A18=0," ",'[1]ZPV st'!A18)</f>
        <v xml:space="preserve"> </v>
      </c>
      <c r="B18" s="122" t="str">
        <f>IF('[1]ZPV st'!B18=0," ",'[1]ZPV st'!B18)</f>
        <v xml:space="preserve"> </v>
      </c>
      <c r="C18" s="51">
        <f>IF('[1]ZPV st'!C18=0," ",'[1]ZPV st'!C18)</f>
        <v>0.38474537037037032</v>
      </c>
      <c r="D18" s="52">
        <f>IF('[1]ZPV st'!D18=0," ",'[1]ZPV st'!D18)</f>
        <v>0.40413194444444445</v>
      </c>
      <c r="E18" s="53">
        <f>IF('[1]ZPV st'!E18=0," ",'[1]ZPV st'!E18)</f>
        <v>1.4496527777777778E-3</v>
      </c>
      <c r="F18" s="54">
        <f>IF('[1]ZPV st'!F18=0," ",'[1]ZPV st'!F18)</f>
        <v>1.7936921296296347E-2</v>
      </c>
      <c r="G18" s="55" t="str">
        <f>IF('[1]ZPV st'!G18=0," ",'[1]ZPV st'!G18)</f>
        <v>P</v>
      </c>
      <c r="H18" s="56">
        <f>IF('[1]ZPV st'!H18=0," ",'[1]ZPV st'!H18)</f>
        <v>5</v>
      </c>
      <c r="I18" s="57" t="str">
        <f>IF('[1]ZPV st'!I18=0," ",'[1]ZPV st'!I18)</f>
        <v xml:space="preserve"> </v>
      </c>
      <c r="J18" s="57" t="str">
        <f>IF('[1]ZPV st'!J18=0," ",'[1]ZPV st'!J18)</f>
        <v xml:space="preserve"> </v>
      </c>
      <c r="K18" s="57" t="str">
        <f>IF('[1]ZPV st'!K18=0," ",'[1]ZPV st'!K18)</f>
        <v xml:space="preserve"> </v>
      </c>
      <c r="L18" s="57">
        <f>IF('[1]ZPV st'!L18=0," ",'[1]ZPV st'!L18)</f>
        <v>1</v>
      </c>
      <c r="M18" s="58" t="str">
        <f>IF('[1]ZPV st'!M18=0," ",'[1]ZPV st'!M18)</f>
        <v xml:space="preserve"> </v>
      </c>
      <c r="N18" s="59">
        <f>IF('[1]ZPV st'!N18=0," ",'[1]ZPV st'!N18)</f>
        <v>4.1666666666666666E-3</v>
      </c>
      <c r="O18" s="60">
        <f>IF('[1]ZPV st'!O18=0," ",'[1]ZPV st'!O18)</f>
        <v>2.2103587962963012E-2</v>
      </c>
      <c r="P18" s="123" t="str">
        <f>IF('[1]ZPV st'!P18=0," ",'[1]ZPV st'!P18)</f>
        <v xml:space="preserve"> </v>
      </c>
      <c r="Q18" s="124" t="str">
        <f>IF('[1]ZPV st'!Q18=0," ",'[1]ZPV st'!Q18)</f>
        <v xml:space="preserve"> </v>
      </c>
    </row>
    <row r="19" spans="1:17" ht="12.75" customHeight="1" x14ac:dyDescent="0.2">
      <c r="A19" s="61">
        <f>IF('[1]ZPV st'!A19=0," ",'[1]ZPV st'!A19)</f>
        <v>7</v>
      </c>
      <c r="B19" s="125" t="str">
        <f>IF('[1]ZPV st'!B19=0," ",'[1]ZPV st'!B19)</f>
        <v>Rokytnice v O.h.</v>
      </c>
      <c r="C19" s="62">
        <f>IF('[1]ZPV st'!C19=0," ",'[1]ZPV st'!C19)</f>
        <v>0.38048611111111108</v>
      </c>
      <c r="D19" s="63">
        <f>IF('[1]ZPV st'!D19=0," ",'[1]ZPV st'!D19)</f>
        <v>0.39800925925925923</v>
      </c>
      <c r="E19" s="64">
        <f>IF('[1]ZPV st'!E19=0," ",'[1]ZPV st'!E19)</f>
        <v>9.494212962962963E-4</v>
      </c>
      <c r="F19" s="65">
        <f>IF('[1]ZPV st'!F19=0," ",'[1]ZPV st'!F19)</f>
        <v>1.6573726851851853E-2</v>
      </c>
      <c r="G19" s="66" t="str">
        <f>IF('[1]ZPV st'!G19=0," ",'[1]ZPV st'!G19)</f>
        <v>P</v>
      </c>
      <c r="H19" s="67">
        <f>IF('[1]ZPV st'!H19=0," ",'[1]ZPV st'!H19)</f>
        <v>4</v>
      </c>
      <c r="I19" s="68">
        <f>IF('[1]ZPV st'!I19=0," ",'[1]ZPV st'!I19)</f>
        <v>5</v>
      </c>
      <c r="J19" s="68" t="str">
        <f>IF('[1]ZPV st'!J19=0," ",'[1]ZPV st'!J19)</f>
        <v xml:space="preserve"> </v>
      </c>
      <c r="K19" s="68" t="str">
        <f>IF('[1]ZPV st'!K19=0," ",'[1]ZPV st'!K19)</f>
        <v xml:space="preserve"> </v>
      </c>
      <c r="L19" s="68" t="str">
        <f>IF('[1]ZPV st'!L19=0," ",'[1]ZPV st'!L19)</f>
        <v xml:space="preserve"> </v>
      </c>
      <c r="M19" s="69" t="str">
        <f>IF('[1]ZPV st'!M19=0," ",'[1]ZPV st'!M19)</f>
        <v xml:space="preserve"> </v>
      </c>
      <c r="N19" s="70">
        <f>IF('[1]ZPV st'!N19=0," ",'[1]ZPV st'!N19)</f>
        <v>6.2500000000000003E-3</v>
      </c>
      <c r="O19" s="71">
        <f>IF('[1]ZPV st'!O19=0," ",'[1]ZPV st'!O19)</f>
        <v>2.2823726851851855E-2</v>
      </c>
      <c r="P19" s="127">
        <f>IF('[1]ZPV st'!P19=0," ",'[1]ZPV st'!P19)</f>
        <v>2.2823726851851855E-2</v>
      </c>
      <c r="Q19" s="128">
        <f>IF('[1]ZPV st'!R19=0," ",'[1]ZPV st'!R19)</f>
        <v>3</v>
      </c>
    </row>
    <row r="20" spans="1:17" ht="12.75" customHeight="1" x14ac:dyDescent="0.2">
      <c r="A20" s="72" t="str">
        <f>IF('[1]ZPV st'!A20=0," ",'[1]ZPV st'!A20)</f>
        <v xml:space="preserve"> </v>
      </c>
      <c r="B20" s="126" t="str">
        <f>IF('[1]ZPV st'!B20=0," ",'[1]ZPV st'!B20)</f>
        <v xml:space="preserve"> </v>
      </c>
      <c r="C20" s="73" t="str">
        <f>IF('[1]ZPV st'!C20=0," ",'[1]ZPV st'!C20)</f>
        <v xml:space="preserve"> </v>
      </c>
      <c r="D20" s="74" t="str">
        <f>IF('[1]ZPV st'!D20=0," ",'[1]ZPV st'!D20)</f>
        <v xml:space="preserve"> </v>
      </c>
      <c r="E20" s="75" t="str">
        <f>IF('[1]ZPV st'!E20=0," ",'[1]ZPV st'!E20)</f>
        <v xml:space="preserve"> </v>
      </c>
      <c r="F20" s="76" t="str">
        <f>IF('[1]ZPV st'!F20=0," ",'[1]ZPV st'!F20)</f>
        <v>X</v>
      </c>
      <c r="G20" s="77" t="str">
        <f>IF('[1]ZPV st'!G20=0," ",'[1]ZPV st'!G20)</f>
        <v>P</v>
      </c>
      <c r="H20" s="78" t="str">
        <f>IF('[1]ZPV st'!H20=0," ",'[1]ZPV st'!H20)</f>
        <v xml:space="preserve"> </v>
      </c>
      <c r="I20" s="79" t="str">
        <f>IF('[1]ZPV st'!I20=0," ",'[1]ZPV st'!I20)</f>
        <v xml:space="preserve"> </v>
      </c>
      <c r="J20" s="79" t="str">
        <f>IF('[1]ZPV st'!J20=0," ",'[1]ZPV st'!J20)</f>
        <v xml:space="preserve"> </v>
      </c>
      <c r="K20" s="79" t="str">
        <f>IF('[1]ZPV st'!K20=0," ",'[1]ZPV st'!K20)</f>
        <v xml:space="preserve"> </v>
      </c>
      <c r="L20" s="79" t="str">
        <f>IF('[1]ZPV st'!L20=0," ",'[1]ZPV st'!L20)</f>
        <v xml:space="preserve"> </v>
      </c>
      <c r="M20" s="80" t="str">
        <f>IF('[1]ZPV st'!M20=0," ",'[1]ZPV st'!M20)</f>
        <v xml:space="preserve"> </v>
      </c>
      <c r="N20" s="81" t="str">
        <f>IF('[1]ZPV st'!N20=0," ",'[1]ZPV st'!N20)</f>
        <v xml:space="preserve"> </v>
      </c>
      <c r="O20" s="82" t="str">
        <f>IF('[1]ZPV st'!O20=0," ",'[1]ZPV st'!O20)</f>
        <v xml:space="preserve"> </v>
      </c>
      <c r="P20" s="127" t="str">
        <f>IF('[1]ZPV st'!P20=0," ",'[1]ZPV st'!P20)</f>
        <v xml:space="preserve"> </v>
      </c>
      <c r="Q20" s="128" t="str">
        <f>IF('[1]ZPV st'!Q20=0," ",'[1]ZPV st'!Q20)</f>
        <v xml:space="preserve"> </v>
      </c>
    </row>
    <row r="21" spans="1:17" ht="12.75" customHeight="1" x14ac:dyDescent="0.2">
      <c r="A21" s="39">
        <f>IF('[1]ZPV st'!A21=0," ",'[1]ZPV st'!A21)</f>
        <v>8</v>
      </c>
      <c r="B21" s="121" t="str">
        <f>IF('[1]ZPV st'!B21=0," ",'[1]ZPV st'!B21)</f>
        <v>Bystré v O.h.</v>
      </c>
      <c r="C21" s="40">
        <f>IF('[1]ZPV st'!C21=0," ",'[1]ZPV st'!C21)</f>
        <v>0.38673611111111111</v>
      </c>
      <c r="D21" s="41">
        <f>IF('[1]ZPV st'!D21=0," ",'[1]ZPV st'!D21)</f>
        <v>0.40538194444444442</v>
      </c>
      <c r="E21" s="42">
        <f>IF('[1]ZPV st'!E21=0," ",'[1]ZPV st'!E21)</f>
        <v>1.0438657407407406E-3</v>
      </c>
      <c r="F21" s="43">
        <f>IF('[1]ZPV st'!F21=0," ",'[1]ZPV st'!F21)</f>
        <v>1.7601967592592565E-2</v>
      </c>
      <c r="G21" s="44" t="str">
        <f>IF('[1]ZPV st'!G21=0," ",'[1]ZPV st'!G21)</f>
        <v>P</v>
      </c>
      <c r="H21" s="45">
        <f>IF('[1]ZPV st'!H21=0," ",'[1]ZPV st'!H21)</f>
        <v>7</v>
      </c>
      <c r="I21" s="46">
        <f>IF('[1]ZPV st'!I21=0," ",'[1]ZPV st'!I21)</f>
        <v>5</v>
      </c>
      <c r="J21" s="46" t="str">
        <f>IF('[1]ZPV st'!J21=0," ",'[1]ZPV st'!J21)</f>
        <v xml:space="preserve"> </v>
      </c>
      <c r="K21" s="46" t="str">
        <f>IF('[1]ZPV st'!K21=0," ",'[1]ZPV st'!K21)</f>
        <v xml:space="preserve"> </v>
      </c>
      <c r="L21" s="46" t="str">
        <f>IF('[1]ZPV st'!L21=0," ",'[1]ZPV st'!L21)</f>
        <v xml:space="preserve"> </v>
      </c>
      <c r="M21" s="47" t="str">
        <f>IF('[1]ZPV st'!M21=0," ",'[1]ZPV st'!M21)</f>
        <v xml:space="preserve"> </v>
      </c>
      <c r="N21" s="48">
        <f>IF('[1]ZPV st'!N21=0," ",'[1]ZPV st'!N21)</f>
        <v>8.3333333333333332E-3</v>
      </c>
      <c r="O21" s="49">
        <f>IF('[1]ZPV st'!O21=0," ",'[1]ZPV st'!O21)</f>
        <v>2.59353009259259E-2</v>
      </c>
      <c r="P21" s="123">
        <f>IF('[1]ZPV st'!P21=0," ",'[1]ZPV st'!P21)</f>
        <v>2.1006944444444439E-2</v>
      </c>
      <c r="Q21" s="124">
        <f>IF('[1]ZPV st'!R21=0," ",'[1]ZPV st'!R21)</f>
        <v>1</v>
      </c>
    </row>
    <row r="22" spans="1:17" ht="12.75" customHeight="1" x14ac:dyDescent="0.2">
      <c r="A22" s="50" t="str">
        <f>IF('[1]ZPV st'!A22=0," ",'[1]ZPV st'!A22)</f>
        <v xml:space="preserve"> </v>
      </c>
      <c r="B22" s="122" t="str">
        <f>IF('[1]ZPV st'!B22=0," ",'[1]ZPV st'!B22)</f>
        <v xml:space="preserve"> </v>
      </c>
      <c r="C22" s="51">
        <f>IF('[1]ZPV st'!C22=0," ",'[1]ZPV st'!C22)</f>
        <v>0.3932060185185185</v>
      </c>
      <c r="D22" s="52">
        <f>IF('[1]ZPV st'!D22=0," ",'[1]ZPV st'!D22)</f>
        <v>0.40844907407407405</v>
      </c>
      <c r="E22" s="53">
        <f>IF('[1]ZPV st'!E22=0," ",'[1]ZPV st'!E22)</f>
        <v>4.8611111111111104E-4</v>
      </c>
      <c r="F22" s="54">
        <f>IF('[1]ZPV st'!F22=0," ",'[1]ZPV st'!F22)</f>
        <v>1.4756944444444441E-2</v>
      </c>
      <c r="G22" s="55" t="str">
        <f>IF('[1]ZPV st'!G22=0," ",'[1]ZPV st'!G22)</f>
        <v>P</v>
      </c>
      <c r="H22" s="56">
        <f>IF('[1]ZPV st'!H22=0," ",'[1]ZPV st'!H22)</f>
        <v>6</v>
      </c>
      <c r="I22" s="57" t="str">
        <f>IF('[1]ZPV st'!I22=0," ",'[1]ZPV st'!I22)</f>
        <v xml:space="preserve"> </v>
      </c>
      <c r="J22" s="57" t="str">
        <f>IF('[1]ZPV st'!J22=0," ",'[1]ZPV st'!J22)</f>
        <v xml:space="preserve"> </v>
      </c>
      <c r="K22" s="57" t="str">
        <f>IF('[1]ZPV st'!K22=0," ",'[1]ZPV st'!K22)</f>
        <v xml:space="preserve"> </v>
      </c>
      <c r="L22" s="57" t="str">
        <f>IF('[1]ZPV st'!L22=0," ",'[1]ZPV st'!L22)</f>
        <v xml:space="preserve"> </v>
      </c>
      <c r="M22" s="58">
        <f>IF('[1]ZPV st'!M22=0," ",'[1]ZPV st'!M22)</f>
        <v>3</v>
      </c>
      <c r="N22" s="59">
        <f>IF('[1]ZPV st'!N22=0," ",'[1]ZPV st'!N22)</f>
        <v>6.2500000000000003E-3</v>
      </c>
      <c r="O22" s="60">
        <f>IF('[1]ZPV st'!O22=0," ",'[1]ZPV st'!O22)</f>
        <v>2.1006944444444439E-2</v>
      </c>
      <c r="P22" s="123" t="str">
        <f>IF('[1]ZPV st'!P22=0," ",'[1]ZPV st'!P22)</f>
        <v xml:space="preserve"> </v>
      </c>
      <c r="Q22" s="124" t="str">
        <f>IF('[1]ZPV st'!Q22=0," ",'[1]ZPV st'!Q22)</f>
        <v xml:space="preserve"> </v>
      </c>
    </row>
    <row r="23" spans="1:17" ht="12.75" customHeight="1" x14ac:dyDescent="0.2">
      <c r="A23" s="61">
        <f>IF('[1]ZPV st'!A23=0," ",'[1]ZPV st'!A23)</f>
        <v>9</v>
      </c>
      <c r="B23" s="125" t="str">
        <f>IF('[1]ZPV st'!B23=0," ",'[1]ZPV st'!B23)</f>
        <v>Olešnice u RK</v>
      </c>
      <c r="C23" s="62">
        <f>IF('[1]ZPV st'!C23=0," ",'[1]ZPV st'!C23)</f>
        <v>0.38885416666666667</v>
      </c>
      <c r="D23" s="63">
        <f>IF('[1]ZPV st'!D23=0," ",'[1]ZPV st'!D23)</f>
        <v>0.40686342592592589</v>
      </c>
      <c r="E23" s="64">
        <f>IF('[1]ZPV st'!E23=0," ",'[1]ZPV st'!E23)</f>
        <v>1.3122685185185188E-3</v>
      </c>
      <c r="F23" s="65">
        <f>IF('[1]ZPV st'!F23=0," ",'[1]ZPV st'!F23)</f>
        <v>1.6696990740740707E-2</v>
      </c>
      <c r="G23" s="66" t="str">
        <f>IF('[1]ZPV st'!G23=0," ",'[1]ZPV st'!G23)</f>
        <v>P</v>
      </c>
      <c r="H23" s="67">
        <f>IF('[1]ZPV st'!H23=0," ",'[1]ZPV st'!H23)</f>
        <v>7</v>
      </c>
      <c r="I23" s="68">
        <f>IF('[1]ZPV st'!I23=0," ",'[1]ZPV st'!I23)</f>
        <v>5</v>
      </c>
      <c r="J23" s="68" t="str">
        <f>IF('[1]ZPV st'!J23=0," ",'[1]ZPV st'!J23)</f>
        <v xml:space="preserve"> </v>
      </c>
      <c r="K23" s="68" t="str">
        <f>IF('[1]ZPV st'!K23=0," ",'[1]ZPV st'!K23)</f>
        <v xml:space="preserve"> </v>
      </c>
      <c r="L23" s="68" t="str">
        <f>IF('[1]ZPV st'!L23=0," ",'[1]ZPV st'!L23)</f>
        <v xml:space="preserve"> </v>
      </c>
      <c r="M23" s="69" t="str">
        <f>IF('[1]ZPV st'!M23=0," ",'[1]ZPV st'!M23)</f>
        <v xml:space="preserve"> </v>
      </c>
      <c r="N23" s="70">
        <f>IF('[1]ZPV st'!N23=0," ",'[1]ZPV st'!N23)</f>
        <v>8.3333333333333332E-3</v>
      </c>
      <c r="O23" s="71">
        <f>IF('[1]ZPV st'!O23=0," ",'[1]ZPV st'!O23)</f>
        <v>2.5030324074074038E-2</v>
      </c>
      <c r="P23" s="127">
        <f>IF('[1]ZPV st'!P23=0," ",'[1]ZPV st'!P23)</f>
        <v>2.5030324074074038E-2</v>
      </c>
      <c r="Q23" s="128">
        <f>IF('[1]ZPV st'!R23=0," ",'[1]ZPV st'!R23)</f>
        <v>7</v>
      </c>
    </row>
    <row r="24" spans="1:17" ht="12.75" customHeight="1" x14ac:dyDescent="0.2">
      <c r="A24" s="72" t="str">
        <f>IF('[1]ZPV st'!A24=0," ",'[1]ZPV st'!A24)</f>
        <v xml:space="preserve"> </v>
      </c>
      <c r="B24" s="126" t="str">
        <f>IF('[1]ZPV st'!B24=0," ",'[1]ZPV st'!B24)</f>
        <v xml:space="preserve"> </v>
      </c>
      <c r="C24" s="73" t="str">
        <f>IF('[1]ZPV st'!C24=0," ",'[1]ZPV st'!C24)</f>
        <v xml:space="preserve"> </v>
      </c>
      <c r="D24" s="74" t="str">
        <f>IF('[1]ZPV st'!D24=0," ",'[1]ZPV st'!D24)</f>
        <v xml:space="preserve"> </v>
      </c>
      <c r="E24" s="75" t="str">
        <f>IF('[1]ZPV st'!E24=0," ",'[1]ZPV st'!E24)</f>
        <v xml:space="preserve"> </v>
      </c>
      <c r="F24" s="76" t="str">
        <f>IF('[1]ZPV st'!F24=0," ",'[1]ZPV st'!F24)</f>
        <v>X</v>
      </c>
      <c r="G24" s="77" t="str">
        <f>IF('[1]ZPV st'!G24=0," ",'[1]ZPV st'!G24)</f>
        <v>P</v>
      </c>
      <c r="H24" s="78" t="str">
        <f>IF('[1]ZPV st'!H24=0," ",'[1]ZPV st'!H24)</f>
        <v xml:space="preserve"> </v>
      </c>
      <c r="I24" s="79" t="str">
        <f>IF('[1]ZPV st'!I24=0," ",'[1]ZPV st'!I24)</f>
        <v xml:space="preserve"> </v>
      </c>
      <c r="J24" s="79" t="str">
        <f>IF('[1]ZPV st'!J24=0," ",'[1]ZPV st'!J24)</f>
        <v xml:space="preserve"> </v>
      </c>
      <c r="K24" s="79" t="str">
        <f>IF('[1]ZPV st'!K24=0," ",'[1]ZPV st'!K24)</f>
        <v xml:space="preserve"> </v>
      </c>
      <c r="L24" s="79" t="str">
        <f>IF('[1]ZPV st'!L24=0," ",'[1]ZPV st'!L24)</f>
        <v xml:space="preserve"> </v>
      </c>
      <c r="M24" s="80" t="str">
        <f>IF('[1]ZPV st'!M24=0," ",'[1]ZPV st'!M24)</f>
        <v xml:space="preserve"> </v>
      </c>
      <c r="N24" s="81" t="str">
        <f>IF('[1]ZPV st'!N24=0," ",'[1]ZPV st'!N24)</f>
        <v xml:space="preserve"> </v>
      </c>
      <c r="O24" s="82" t="str">
        <f>IF('[1]ZPV st'!O24=0," ",'[1]ZPV st'!O24)</f>
        <v xml:space="preserve"> </v>
      </c>
      <c r="P24" s="127" t="str">
        <f>IF('[1]ZPV st'!P24=0," ",'[1]ZPV st'!P24)</f>
        <v xml:space="preserve"> </v>
      </c>
      <c r="Q24" s="128" t="str">
        <f>IF('[1]ZPV st'!Q24=0," ",'[1]ZPV st'!Q24)</f>
        <v xml:space="preserve"> </v>
      </c>
    </row>
    <row r="25" spans="1:17" ht="12.75" customHeight="1" x14ac:dyDescent="0.2">
      <c r="A25" s="39">
        <f>IF('[1]ZPV st'!A25=0," ",'[1]ZPV st'!A25)</f>
        <v>10</v>
      </c>
      <c r="B25" s="121" t="str">
        <f>IF('[1]ZPV st'!B25=0," ",'[1]ZPV st'!B25)</f>
        <v>Čánka</v>
      </c>
      <c r="C25" s="40">
        <f>IF('[1]ZPV st'!C25=0," ",'[1]ZPV st'!C25)</f>
        <v>0.39112268518518517</v>
      </c>
      <c r="D25" s="41">
        <f>IF('[1]ZPV st'!D25=0," ",'[1]ZPV st'!D25)</f>
        <v>0.41402777777777783</v>
      </c>
      <c r="E25" s="42">
        <f>IF('[1]ZPV st'!E25=0," ",'[1]ZPV st'!E25)</f>
        <v>4.7916666666666664E-4</v>
      </c>
      <c r="F25" s="43">
        <f>IF('[1]ZPV st'!F25=0," ",'[1]ZPV st'!F25)</f>
        <v>2.2425925925925991E-2</v>
      </c>
      <c r="G25" s="44" t="str">
        <f>IF('[1]ZPV st'!G25=0," ",'[1]ZPV st'!G25)</f>
        <v>P</v>
      </c>
      <c r="H25" s="45">
        <f>IF('[1]ZPV st'!H25=0," ",'[1]ZPV st'!H25)</f>
        <v>10</v>
      </c>
      <c r="I25" s="46">
        <f>IF('[1]ZPV st'!I25=0," ",'[1]ZPV st'!I25)</f>
        <v>5</v>
      </c>
      <c r="J25" s="46">
        <f>IF('[1]ZPV st'!J25=0," ",'[1]ZPV st'!J25)</f>
        <v>3</v>
      </c>
      <c r="K25" s="46" t="str">
        <f>IF('[1]ZPV st'!K25=0," ",'[1]ZPV st'!K25)</f>
        <v xml:space="preserve"> </v>
      </c>
      <c r="L25" s="46">
        <f>IF('[1]ZPV st'!L25=0," ",'[1]ZPV st'!L25)</f>
        <v>4</v>
      </c>
      <c r="M25" s="47">
        <f>IF('[1]ZPV st'!M25=0," ",'[1]ZPV st'!M25)</f>
        <v>3</v>
      </c>
      <c r="N25" s="48">
        <f>IF('[1]ZPV st'!N25=0," ",'[1]ZPV st'!N25)</f>
        <v>1.7361111111111112E-2</v>
      </c>
      <c r="O25" s="49">
        <f>IF('[1]ZPV st'!O25=0," ",'[1]ZPV st'!O25)</f>
        <v>3.9787037037037107E-2</v>
      </c>
      <c r="P25" s="123">
        <f>IF('[1]ZPV st'!P25=0," ",'[1]ZPV st'!P25)</f>
        <v>3.9787037037037107E-2</v>
      </c>
      <c r="Q25" s="124">
        <f>IF('[1]ZPV st'!R25=0," ",'[1]ZPV st'!R25)</f>
        <v>23</v>
      </c>
    </row>
    <row r="26" spans="1:17" ht="12.75" customHeight="1" x14ac:dyDescent="0.2">
      <c r="A26" s="50" t="str">
        <f>IF('[1]ZPV st'!A26=0," ",'[1]ZPV st'!A26)</f>
        <v xml:space="preserve"> </v>
      </c>
      <c r="B26" s="122" t="str">
        <f>IF('[1]ZPV st'!B26=0," ",'[1]ZPV st'!B26)</f>
        <v xml:space="preserve"> </v>
      </c>
      <c r="C26" s="51" t="str">
        <f>IF('[1]ZPV st'!C26=0," ",'[1]ZPV st'!C26)</f>
        <v xml:space="preserve"> </v>
      </c>
      <c r="D26" s="52" t="str">
        <f>IF('[1]ZPV st'!D26=0," ",'[1]ZPV st'!D26)</f>
        <v xml:space="preserve"> </v>
      </c>
      <c r="E26" s="53" t="str">
        <f>IF('[1]ZPV st'!E26=0," ",'[1]ZPV st'!E26)</f>
        <v xml:space="preserve"> </v>
      </c>
      <c r="F26" s="54" t="str">
        <f>IF('[1]ZPV st'!F26=0," ",'[1]ZPV st'!F26)</f>
        <v>X</v>
      </c>
      <c r="G26" s="55" t="str">
        <f>IF('[1]ZPV st'!G26=0," ",'[1]ZPV st'!G26)</f>
        <v>P</v>
      </c>
      <c r="H26" s="56" t="str">
        <f>IF('[1]ZPV st'!H26=0," ",'[1]ZPV st'!H26)</f>
        <v xml:space="preserve"> </v>
      </c>
      <c r="I26" s="57" t="str">
        <f>IF('[1]ZPV st'!I26=0," ",'[1]ZPV st'!I26)</f>
        <v xml:space="preserve"> </v>
      </c>
      <c r="J26" s="57" t="str">
        <f>IF('[1]ZPV st'!J26=0," ",'[1]ZPV st'!J26)</f>
        <v xml:space="preserve"> </v>
      </c>
      <c r="K26" s="57" t="str">
        <f>IF('[1]ZPV st'!K26=0," ",'[1]ZPV st'!K26)</f>
        <v xml:space="preserve"> </v>
      </c>
      <c r="L26" s="57" t="str">
        <f>IF('[1]ZPV st'!L26=0," ",'[1]ZPV st'!L26)</f>
        <v xml:space="preserve"> </v>
      </c>
      <c r="M26" s="58" t="str">
        <f>IF('[1]ZPV st'!M26=0," ",'[1]ZPV st'!M26)</f>
        <v xml:space="preserve"> </v>
      </c>
      <c r="N26" s="59" t="str">
        <f>IF('[1]ZPV st'!N26=0," ",'[1]ZPV st'!N26)</f>
        <v xml:space="preserve"> </v>
      </c>
      <c r="O26" s="60" t="str">
        <f>IF('[1]ZPV st'!O26=0," ",'[1]ZPV st'!O26)</f>
        <v xml:space="preserve"> </v>
      </c>
      <c r="P26" s="123" t="str">
        <f>IF('[1]ZPV st'!P26=0," ",'[1]ZPV st'!P26)</f>
        <v xml:space="preserve"> </v>
      </c>
      <c r="Q26" s="124" t="str">
        <f>IF('[1]ZPV st'!Q26=0," ",'[1]ZPV st'!Q26)</f>
        <v xml:space="preserve"> </v>
      </c>
    </row>
    <row r="27" spans="1:17" ht="12.75" customHeight="1" x14ac:dyDescent="0.2">
      <c r="A27" s="61">
        <f>IF('[1]ZPV st'!A27=0," ",'[1]ZPV st'!A27)</f>
        <v>11</v>
      </c>
      <c r="B27" s="125" t="str">
        <f>IF('[1]ZPV st'!B27=0," ",'[1]ZPV st'!B27)</f>
        <v>Přepychy</v>
      </c>
      <c r="C27" s="62">
        <f>IF('[1]ZPV st'!C27=0," ",'[1]ZPV st'!C27)</f>
        <v>0.39508101851851851</v>
      </c>
      <c r="D27" s="63">
        <f>IF('[1]ZPV st'!D27=0," ",'[1]ZPV st'!D27)</f>
        <v>0.41512731481481485</v>
      </c>
      <c r="E27" s="64" t="str">
        <f>IF('[1]ZPV st'!E27=0," ",'[1]ZPV st'!E27)</f>
        <v xml:space="preserve"> </v>
      </c>
      <c r="F27" s="65">
        <f>IF('[1]ZPV st'!F27=0," ",'[1]ZPV st'!F27)</f>
        <v>2.004629629629634E-2</v>
      </c>
      <c r="G27" s="66" t="str">
        <f>IF('[1]ZPV st'!G27=0," ",'[1]ZPV st'!G27)</f>
        <v>P</v>
      </c>
      <c r="H27" s="67">
        <f>IF('[1]ZPV st'!H27=0," ",'[1]ZPV st'!H27)</f>
        <v>11</v>
      </c>
      <c r="I27" s="68">
        <f>IF('[1]ZPV st'!I27=0," ",'[1]ZPV st'!I27)</f>
        <v>10</v>
      </c>
      <c r="J27" s="68">
        <f>IF('[1]ZPV st'!J27=0," ",'[1]ZPV st'!J27)</f>
        <v>3</v>
      </c>
      <c r="K27" s="68">
        <f>IF('[1]ZPV st'!K27=0," ",'[1]ZPV st'!K27)</f>
        <v>5</v>
      </c>
      <c r="L27" s="68">
        <f>IF('[1]ZPV st'!L27=0," ",'[1]ZPV st'!L27)</f>
        <v>3</v>
      </c>
      <c r="M27" s="69">
        <f>IF('[1]ZPV st'!M27=0," ",'[1]ZPV st'!M27)</f>
        <v>3</v>
      </c>
      <c r="N27" s="70">
        <f>IF('[1]ZPV st'!N27=0," ",'[1]ZPV st'!N27)</f>
        <v>2.4305555555555556E-2</v>
      </c>
      <c r="O27" s="71">
        <f>IF('[1]ZPV st'!O27=0," ",'[1]ZPV st'!O27)</f>
        <v>4.4351851851851892E-2</v>
      </c>
      <c r="P27" s="127">
        <f>IF('[1]ZPV st'!P27=0," ",'[1]ZPV st'!P27)</f>
        <v>4.4351851851851892E-2</v>
      </c>
      <c r="Q27" s="128">
        <f>IF('[1]ZPV st'!R27=0," ",'[1]ZPV st'!R27)</f>
        <v>30</v>
      </c>
    </row>
    <row r="28" spans="1:17" ht="12.75" customHeight="1" x14ac:dyDescent="0.2">
      <c r="A28" s="72" t="str">
        <f>IF('[1]ZPV st'!A28=0," ",'[1]ZPV st'!A28)</f>
        <v xml:space="preserve"> </v>
      </c>
      <c r="B28" s="126" t="str">
        <f>IF('[1]ZPV st'!B28=0," ",'[1]ZPV st'!B28)</f>
        <v xml:space="preserve"> </v>
      </c>
      <c r="C28" s="73" t="str">
        <f>IF('[1]ZPV st'!C28=0," ",'[1]ZPV st'!C28)</f>
        <v xml:space="preserve"> </v>
      </c>
      <c r="D28" s="74" t="str">
        <f>IF('[1]ZPV st'!D28=0," ",'[1]ZPV st'!D28)</f>
        <v xml:space="preserve"> </v>
      </c>
      <c r="E28" s="75" t="str">
        <f>IF('[1]ZPV st'!E28=0," ",'[1]ZPV st'!E28)</f>
        <v xml:space="preserve"> </v>
      </c>
      <c r="F28" s="76" t="str">
        <f>IF('[1]ZPV st'!F28=0," ",'[1]ZPV st'!F28)</f>
        <v>X</v>
      </c>
      <c r="G28" s="77" t="str">
        <f>IF('[1]ZPV st'!G28=0," ",'[1]ZPV st'!G28)</f>
        <v>P</v>
      </c>
      <c r="H28" s="78" t="str">
        <f>IF('[1]ZPV st'!H28=0," ",'[1]ZPV st'!H28)</f>
        <v xml:space="preserve"> </v>
      </c>
      <c r="I28" s="79" t="str">
        <f>IF('[1]ZPV st'!I28=0," ",'[1]ZPV st'!I28)</f>
        <v xml:space="preserve"> </v>
      </c>
      <c r="J28" s="79" t="str">
        <f>IF('[1]ZPV st'!J28=0," ",'[1]ZPV st'!J28)</f>
        <v xml:space="preserve"> </v>
      </c>
      <c r="K28" s="79" t="str">
        <f>IF('[1]ZPV st'!K28=0," ",'[1]ZPV st'!K28)</f>
        <v xml:space="preserve"> </v>
      </c>
      <c r="L28" s="79" t="str">
        <f>IF('[1]ZPV st'!L28=0," ",'[1]ZPV st'!L28)</f>
        <v xml:space="preserve"> </v>
      </c>
      <c r="M28" s="80" t="str">
        <f>IF('[1]ZPV st'!M28=0," ",'[1]ZPV st'!M28)</f>
        <v xml:space="preserve"> </v>
      </c>
      <c r="N28" s="81" t="str">
        <f>IF('[1]ZPV st'!N28=0," ",'[1]ZPV st'!N28)</f>
        <v xml:space="preserve"> </v>
      </c>
      <c r="O28" s="82" t="str">
        <f>IF('[1]ZPV st'!O28=0," ",'[1]ZPV st'!O28)</f>
        <v xml:space="preserve"> </v>
      </c>
      <c r="P28" s="127" t="str">
        <f>IF('[1]ZPV st'!P28=0," ",'[1]ZPV st'!P28)</f>
        <v xml:space="preserve"> </v>
      </c>
      <c r="Q28" s="128" t="str">
        <f>IF('[1]ZPV st'!Q28=0," ",'[1]ZPV st'!Q28)</f>
        <v xml:space="preserve"> </v>
      </c>
    </row>
    <row r="29" spans="1:17" ht="12.75" customHeight="1" x14ac:dyDescent="0.2">
      <c r="A29" s="39">
        <f>IF('[1]ZPV st'!A29=0," ",'[1]ZPV st'!A29)</f>
        <v>12</v>
      </c>
      <c r="B29" s="121" t="str">
        <f>IF('[1]ZPV st'!B29=0," ",'[1]ZPV st'!B29)</f>
        <v>Ledce</v>
      </c>
      <c r="C29" s="40">
        <f>IF('[1]ZPV st'!C29=0," ",'[1]ZPV st'!C29)</f>
        <v>0.39734953703703701</v>
      </c>
      <c r="D29" s="41">
        <f>IF('[1]ZPV st'!D29=0," ",'[1]ZPV st'!D29)</f>
        <v>0.41592592592592598</v>
      </c>
      <c r="E29" s="42">
        <f>IF('[1]ZPV st'!E29=0," ",'[1]ZPV st'!E29)</f>
        <v>3.1574074074074073E-4</v>
      </c>
      <c r="F29" s="43">
        <f>IF('[1]ZPV st'!F29=0," ",'[1]ZPV st'!F29)</f>
        <v>1.826064814814822E-2</v>
      </c>
      <c r="G29" s="44" t="str">
        <f>IF('[1]ZPV st'!G29=0," ",'[1]ZPV st'!G29)</f>
        <v>P</v>
      </c>
      <c r="H29" s="45">
        <f>IF('[1]ZPV st'!H29=0," ",'[1]ZPV st'!H29)</f>
        <v>8</v>
      </c>
      <c r="I29" s="46" t="str">
        <f>IF('[1]ZPV st'!I29=0," ",'[1]ZPV st'!I29)</f>
        <v xml:space="preserve"> </v>
      </c>
      <c r="J29" s="46">
        <f>IF('[1]ZPV st'!J29=0," ",'[1]ZPV st'!J29)</f>
        <v>3</v>
      </c>
      <c r="K29" s="46" t="str">
        <f>IF('[1]ZPV st'!K29=0," ",'[1]ZPV st'!K29)</f>
        <v xml:space="preserve"> </v>
      </c>
      <c r="L29" s="46">
        <f>IF('[1]ZPV st'!L29=0," ",'[1]ZPV st'!L29)</f>
        <v>2</v>
      </c>
      <c r="M29" s="47">
        <f>IF('[1]ZPV st'!M29=0," ",'[1]ZPV st'!M29)</f>
        <v>3</v>
      </c>
      <c r="N29" s="48">
        <f>IF('[1]ZPV st'!N29=0," ",'[1]ZPV st'!N29)</f>
        <v>1.1111111111111112E-2</v>
      </c>
      <c r="O29" s="49">
        <f>IF('[1]ZPV st'!O29=0," ",'[1]ZPV st'!O29)</f>
        <v>2.9371759259259334E-2</v>
      </c>
      <c r="P29" s="123">
        <f>IF('[1]ZPV st'!P29=0," ",'[1]ZPV st'!P29)</f>
        <v>2.9371759259259334E-2</v>
      </c>
      <c r="Q29" s="124">
        <f>IF('[1]ZPV st'!R29=0," ",'[1]ZPV st'!R29)</f>
        <v>10</v>
      </c>
    </row>
    <row r="30" spans="1:17" ht="12.75" customHeight="1" x14ac:dyDescent="0.2">
      <c r="A30" s="50" t="str">
        <f>IF('[1]ZPV st'!A30=0," ",'[1]ZPV st'!A30)</f>
        <v xml:space="preserve"> </v>
      </c>
      <c r="B30" s="122" t="str">
        <f>IF('[1]ZPV st'!B30=0," ",'[1]ZPV st'!B30)</f>
        <v xml:space="preserve"> </v>
      </c>
      <c r="C30" s="51" t="str">
        <f>IF('[1]ZPV st'!C30=0," ",'[1]ZPV st'!C30)</f>
        <v xml:space="preserve"> </v>
      </c>
      <c r="D30" s="52" t="str">
        <f>IF('[1]ZPV st'!D30=0," ",'[1]ZPV st'!D30)</f>
        <v xml:space="preserve"> </v>
      </c>
      <c r="E30" s="53" t="str">
        <f>IF('[1]ZPV st'!E30=0," ",'[1]ZPV st'!E30)</f>
        <v xml:space="preserve"> </v>
      </c>
      <c r="F30" s="54" t="str">
        <f>IF('[1]ZPV st'!F30=0," ",'[1]ZPV st'!F30)</f>
        <v>X</v>
      </c>
      <c r="G30" s="55" t="str">
        <f>IF('[1]ZPV st'!G30=0," ",'[1]ZPV st'!G30)</f>
        <v>P</v>
      </c>
      <c r="H30" s="56" t="str">
        <f>IF('[1]ZPV st'!H30=0," ",'[1]ZPV st'!H30)</f>
        <v xml:space="preserve"> </v>
      </c>
      <c r="I30" s="57" t="str">
        <f>IF('[1]ZPV st'!I30=0," ",'[1]ZPV st'!I30)</f>
        <v xml:space="preserve"> </v>
      </c>
      <c r="J30" s="57" t="str">
        <f>IF('[1]ZPV st'!J30=0," ",'[1]ZPV st'!J30)</f>
        <v xml:space="preserve"> </v>
      </c>
      <c r="K30" s="57" t="str">
        <f>IF('[1]ZPV st'!K30=0," ",'[1]ZPV st'!K30)</f>
        <v xml:space="preserve"> </v>
      </c>
      <c r="L30" s="57" t="str">
        <f>IF('[1]ZPV st'!L30=0," ",'[1]ZPV st'!L30)</f>
        <v xml:space="preserve"> </v>
      </c>
      <c r="M30" s="58" t="str">
        <f>IF('[1]ZPV st'!M30=0," ",'[1]ZPV st'!M30)</f>
        <v xml:space="preserve"> </v>
      </c>
      <c r="N30" s="59" t="str">
        <f>IF('[1]ZPV st'!N30=0," ",'[1]ZPV st'!N30)</f>
        <v xml:space="preserve"> </v>
      </c>
      <c r="O30" s="60" t="str">
        <f>IF('[1]ZPV st'!O30=0," ",'[1]ZPV st'!O30)</f>
        <v xml:space="preserve"> </v>
      </c>
      <c r="P30" s="123" t="str">
        <f>IF('[1]ZPV st'!P30=0," ",'[1]ZPV st'!P30)</f>
        <v xml:space="preserve"> </v>
      </c>
      <c r="Q30" s="124" t="str">
        <f>IF('[1]ZPV st'!Q30=0," ",'[1]ZPV st'!Q30)</f>
        <v xml:space="preserve"> </v>
      </c>
    </row>
    <row r="31" spans="1:17" ht="12.75" customHeight="1" x14ac:dyDescent="0.2">
      <c r="A31" s="61">
        <f>IF('[1]ZPV st'!A31=0," ",'[1]ZPV st'!A31)</f>
        <v>13</v>
      </c>
      <c r="B31" s="125" t="str">
        <f>IF('[1]ZPV st'!B31=0," ",'[1]ZPV st'!B31)</f>
        <v>Provoz</v>
      </c>
      <c r="C31" s="62">
        <f>IF('[1]ZPV st'!C31=0," ",'[1]ZPV st'!C31)</f>
        <v>0.3992708333333333</v>
      </c>
      <c r="D31" s="63">
        <f>IF('[1]ZPV st'!D31=0," ",'[1]ZPV st'!D31)</f>
        <v>0.42101851851851851</v>
      </c>
      <c r="E31" s="64" t="str">
        <f>IF('[1]ZPV st'!E31=0," ",'[1]ZPV st'!E31)</f>
        <v xml:space="preserve"> </v>
      </c>
      <c r="F31" s="65">
        <f>IF('[1]ZPV st'!F31=0," ",'[1]ZPV st'!F31)</f>
        <v>2.1747685185185217E-2</v>
      </c>
      <c r="G31" s="66" t="str">
        <f>IF('[1]ZPV st'!G31=0," ",'[1]ZPV st'!G31)</f>
        <v>P</v>
      </c>
      <c r="H31" s="67">
        <f>IF('[1]ZPV st'!H31=0," ",'[1]ZPV st'!H31)</f>
        <v>7</v>
      </c>
      <c r="I31" s="68">
        <f>IF('[1]ZPV st'!I31=0," ",'[1]ZPV st'!I31)</f>
        <v>5</v>
      </c>
      <c r="J31" s="68" t="str">
        <f>IF('[1]ZPV st'!J31=0," ",'[1]ZPV st'!J31)</f>
        <v xml:space="preserve"> </v>
      </c>
      <c r="K31" s="68" t="str">
        <f>IF('[1]ZPV st'!K31=0," ",'[1]ZPV st'!K31)</f>
        <v xml:space="preserve"> </v>
      </c>
      <c r="L31" s="68">
        <f>IF('[1]ZPV st'!L31=0," ",'[1]ZPV st'!L31)</f>
        <v>1</v>
      </c>
      <c r="M31" s="69">
        <f>IF('[1]ZPV st'!M31=0," ",'[1]ZPV st'!M31)</f>
        <v>3</v>
      </c>
      <c r="N31" s="70">
        <f>IF('[1]ZPV st'!N31=0," ",'[1]ZPV st'!N31)</f>
        <v>1.1111111111111112E-2</v>
      </c>
      <c r="O31" s="71">
        <f>IF('[1]ZPV st'!O31=0," ",'[1]ZPV st'!O31)</f>
        <v>3.285879629629633E-2</v>
      </c>
      <c r="P31" s="127">
        <f>IF('[1]ZPV st'!P31=0," ",'[1]ZPV st'!P31)</f>
        <v>3.285879629629633E-2</v>
      </c>
      <c r="Q31" s="128">
        <f>IF('[1]ZPV st'!R31=0," ",'[1]ZPV st'!R31)</f>
        <v>13</v>
      </c>
    </row>
    <row r="32" spans="1:17" ht="12.75" customHeight="1" x14ac:dyDescent="0.2">
      <c r="A32" s="72" t="str">
        <f>IF('[1]ZPV st'!A32=0," ",'[1]ZPV st'!A32)</f>
        <v xml:space="preserve"> </v>
      </c>
      <c r="B32" s="126" t="str">
        <f>IF('[1]ZPV st'!B32=0," ",'[1]ZPV st'!B32)</f>
        <v xml:space="preserve"> </v>
      </c>
      <c r="C32" s="73" t="str">
        <f>IF('[1]ZPV st'!C32=0," ",'[1]ZPV st'!C32)</f>
        <v xml:space="preserve"> </v>
      </c>
      <c r="D32" s="74" t="str">
        <f>IF('[1]ZPV st'!D32=0," ",'[1]ZPV st'!D32)</f>
        <v xml:space="preserve"> </v>
      </c>
      <c r="E32" s="75" t="str">
        <f>IF('[1]ZPV st'!E32=0," ",'[1]ZPV st'!E32)</f>
        <v xml:space="preserve"> </v>
      </c>
      <c r="F32" s="76" t="str">
        <f>IF('[1]ZPV st'!F32=0," ",'[1]ZPV st'!F32)</f>
        <v>X</v>
      </c>
      <c r="G32" s="77" t="str">
        <f>IF('[1]ZPV st'!G32=0," ",'[1]ZPV st'!G32)</f>
        <v>P</v>
      </c>
      <c r="H32" s="78" t="str">
        <f>IF('[1]ZPV st'!H32=0," ",'[1]ZPV st'!H32)</f>
        <v xml:space="preserve"> </v>
      </c>
      <c r="I32" s="79" t="str">
        <f>IF('[1]ZPV st'!I32=0," ",'[1]ZPV st'!I32)</f>
        <v xml:space="preserve"> </v>
      </c>
      <c r="J32" s="79" t="str">
        <f>IF('[1]ZPV st'!J32=0," ",'[1]ZPV st'!J32)</f>
        <v xml:space="preserve"> </v>
      </c>
      <c r="K32" s="79" t="str">
        <f>IF('[1]ZPV st'!K32=0," ",'[1]ZPV st'!K32)</f>
        <v xml:space="preserve"> </v>
      </c>
      <c r="L32" s="79" t="str">
        <f>IF('[1]ZPV st'!L32=0," ",'[1]ZPV st'!L32)</f>
        <v xml:space="preserve"> </v>
      </c>
      <c r="M32" s="80" t="str">
        <f>IF('[1]ZPV st'!M32=0," ",'[1]ZPV st'!M32)</f>
        <v xml:space="preserve"> </v>
      </c>
      <c r="N32" s="81" t="str">
        <f>IF('[1]ZPV st'!N32=0," ",'[1]ZPV st'!N32)</f>
        <v xml:space="preserve"> </v>
      </c>
      <c r="O32" s="82" t="str">
        <f>IF('[1]ZPV st'!O32=0," ",'[1]ZPV st'!O32)</f>
        <v xml:space="preserve"> </v>
      </c>
      <c r="P32" s="127" t="str">
        <f>IF('[1]ZPV st'!P32=0," ",'[1]ZPV st'!P32)</f>
        <v xml:space="preserve"> </v>
      </c>
      <c r="Q32" s="128" t="str">
        <f>IF('[1]ZPV st'!Q32=0," ",'[1]ZPV st'!Q32)</f>
        <v xml:space="preserve"> </v>
      </c>
    </row>
    <row r="33" spans="1:17" ht="12.75" customHeight="1" x14ac:dyDescent="0.2">
      <c r="A33" s="39">
        <f>IF('[1]ZPV st'!A33=0," ",'[1]ZPV st'!A33)</f>
        <v>14</v>
      </c>
      <c r="B33" s="121" t="str">
        <f>IF('[1]ZPV st'!B33=0," ",'[1]ZPV st'!B33)</f>
        <v>Houdkovice</v>
      </c>
      <c r="C33" s="40">
        <f>IF('[1]ZPV st'!C33=0," ",'[1]ZPV st'!C33)</f>
        <v>0.40135416666666668</v>
      </c>
      <c r="D33" s="41">
        <f>IF('[1]ZPV st'!D33=0," ",'[1]ZPV st'!D33)</f>
        <v>0.42144675925925923</v>
      </c>
      <c r="E33" s="42" t="str">
        <f>IF('[1]ZPV st'!E33=0," ",'[1]ZPV st'!E33)</f>
        <v xml:space="preserve"> </v>
      </c>
      <c r="F33" s="43">
        <f>IF('[1]ZPV st'!F33=0," ",'[1]ZPV st'!F33)</f>
        <v>2.0092592592592551E-2</v>
      </c>
      <c r="G33" s="44" t="str">
        <f>IF('[1]ZPV st'!G33=0," ",'[1]ZPV st'!G33)</f>
        <v>P</v>
      </c>
      <c r="H33" s="45">
        <f>IF('[1]ZPV st'!H33=0," ",'[1]ZPV st'!H33)</f>
        <v>6</v>
      </c>
      <c r="I33" s="46" t="str">
        <f>IF('[1]ZPV st'!I33=0," ",'[1]ZPV st'!I33)</f>
        <v xml:space="preserve"> </v>
      </c>
      <c r="J33" s="46" t="str">
        <f>IF('[1]ZPV st'!J33=0," ",'[1]ZPV st'!J33)</f>
        <v xml:space="preserve"> </v>
      </c>
      <c r="K33" s="46" t="str">
        <f>IF('[1]ZPV st'!K33=0," ",'[1]ZPV st'!K33)</f>
        <v xml:space="preserve"> </v>
      </c>
      <c r="L33" s="46" t="str">
        <f>IF('[1]ZPV st'!L33=0," ",'[1]ZPV st'!L33)</f>
        <v xml:space="preserve"> </v>
      </c>
      <c r="M33" s="47" t="str">
        <f>IF('[1]ZPV st'!M33=0," ",'[1]ZPV st'!M33)</f>
        <v xml:space="preserve"> </v>
      </c>
      <c r="N33" s="48">
        <f>IF('[1]ZPV st'!N33=0," ",'[1]ZPV st'!N33)</f>
        <v>4.1666666666666666E-3</v>
      </c>
      <c r="O33" s="49">
        <f>IF('[1]ZPV st'!O33=0," ",'[1]ZPV st'!O33)</f>
        <v>2.4259259259259217E-2</v>
      </c>
      <c r="P33" s="123">
        <f>IF('[1]ZPV st'!P33=0," ",'[1]ZPV st'!P33)</f>
        <v>2.4155092592592613E-2</v>
      </c>
      <c r="Q33" s="124">
        <f>IF('[1]ZPV st'!R33=0," ",'[1]ZPV st'!R33)</f>
        <v>5</v>
      </c>
    </row>
    <row r="34" spans="1:17" ht="12.75" customHeight="1" x14ac:dyDescent="0.2">
      <c r="A34" s="50" t="str">
        <f>IF('[1]ZPV st'!A34=0," ",'[1]ZPV st'!A34)</f>
        <v xml:space="preserve"> </v>
      </c>
      <c r="B34" s="122" t="str">
        <f>IF('[1]ZPV st'!B34=0," ",'[1]ZPV st'!B34)</f>
        <v xml:space="preserve"> </v>
      </c>
      <c r="C34" s="51">
        <f>IF('[1]ZPV st'!C34=0," ",'[1]ZPV st'!C34)</f>
        <v>0.40765046296296298</v>
      </c>
      <c r="D34" s="52">
        <f>IF('[1]ZPV st'!D34=0," ",'[1]ZPV st'!D34)</f>
        <v>0.42578703703703707</v>
      </c>
      <c r="E34" s="53">
        <f>IF('[1]ZPV st'!E34=0," ",'[1]ZPV st'!E34)</f>
        <v>9.2592592592592585E-4</v>
      </c>
      <c r="F34" s="54">
        <f>IF('[1]ZPV st'!F34=0," ",'[1]ZPV st'!F34)</f>
        <v>1.7210648148148169E-2</v>
      </c>
      <c r="G34" s="55" t="str">
        <f>IF('[1]ZPV st'!G34=0," ",'[1]ZPV st'!G34)</f>
        <v>P</v>
      </c>
      <c r="H34" s="56">
        <f>IF('[1]ZPV st'!H34=0," ",'[1]ZPV st'!H34)</f>
        <v>5</v>
      </c>
      <c r="I34" s="57">
        <f>IF('[1]ZPV st'!I34=0," ",'[1]ZPV st'!I34)</f>
        <v>5</v>
      </c>
      <c r="J34" s="57" t="str">
        <f>IF('[1]ZPV st'!J34=0," ",'[1]ZPV st'!J34)</f>
        <v xml:space="preserve"> </v>
      </c>
      <c r="K34" s="57" t="str">
        <f>IF('[1]ZPV st'!K34=0," ",'[1]ZPV st'!K34)</f>
        <v xml:space="preserve"> </v>
      </c>
      <c r="L34" s="57" t="str">
        <f>IF('[1]ZPV st'!L34=0," ",'[1]ZPV st'!L34)</f>
        <v xml:space="preserve"> </v>
      </c>
      <c r="M34" s="58" t="str">
        <f>IF('[1]ZPV st'!M34=0," ",'[1]ZPV st'!M34)</f>
        <v xml:space="preserve"> </v>
      </c>
      <c r="N34" s="59">
        <f>IF('[1]ZPV st'!N34=0," ",'[1]ZPV st'!N34)</f>
        <v>6.9444444444444441E-3</v>
      </c>
      <c r="O34" s="60">
        <f>IF('[1]ZPV st'!O34=0," ",'[1]ZPV st'!O34)</f>
        <v>2.4155092592592613E-2</v>
      </c>
      <c r="P34" s="123" t="str">
        <f>IF('[1]ZPV st'!P34=0," ",'[1]ZPV st'!P34)</f>
        <v xml:space="preserve"> </v>
      </c>
      <c r="Q34" s="124" t="str">
        <f>IF('[1]ZPV st'!Q34=0," ",'[1]ZPV st'!Q34)</f>
        <v xml:space="preserve"> </v>
      </c>
    </row>
    <row r="35" spans="1:17" ht="12.75" customHeight="1" x14ac:dyDescent="0.2">
      <c r="A35" s="61">
        <f>IF('[1]ZPV st'!A35=0," ",'[1]ZPV st'!A35)</f>
        <v>15</v>
      </c>
      <c r="B35" s="125" t="str">
        <f>IF('[1]ZPV st'!B35=0," ",'[1]ZPV st'!B35)</f>
        <v>Lukavice</v>
      </c>
      <c r="C35" s="62">
        <f>IF('[1]ZPV st'!C35=0," ",'[1]ZPV st'!C35)</f>
        <v>0.40340277777777778</v>
      </c>
      <c r="D35" s="63">
        <f>IF('[1]ZPV st'!D35=0," ",'[1]ZPV st'!D35)</f>
        <v>0.42380787037037032</v>
      </c>
      <c r="E35" s="64" t="str">
        <f>IF('[1]ZPV st'!E35=0," ",'[1]ZPV st'!E35)</f>
        <v xml:space="preserve"> </v>
      </c>
      <c r="F35" s="65">
        <f>IF('[1]ZPV st'!F35=0," ",'[1]ZPV st'!F35)</f>
        <v>2.0405092592592544E-2</v>
      </c>
      <c r="G35" s="66" t="str">
        <f>IF('[1]ZPV st'!G35=0," ",'[1]ZPV st'!G35)</f>
        <v>P</v>
      </c>
      <c r="H35" s="67">
        <f>IF('[1]ZPV st'!H35=0," ",'[1]ZPV st'!H35)</f>
        <v>9</v>
      </c>
      <c r="I35" s="68" t="str">
        <f>IF('[1]ZPV st'!I35=0," ",'[1]ZPV st'!I35)</f>
        <v xml:space="preserve"> </v>
      </c>
      <c r="J35" s="68">
        <f>IF('[1]ZPV st'!J35=0," ",'[1]ZPV st'!J35)</f>
        <v>6</v>
      </c>
      <c r="K35" s="68">
        <f>IF('[1]ZPV st'!K35=0," ",'[1]ZPV st'!K35)</f>
        <v>5</v>
      </c>
      <c r="L35" s="68">
        <f>IF('[1]ZPV st'!L35=0," ",'[1]ZPV st'!L35)</f>
        <v>2</v>
      </c>
      <c r="M35" s="69">
        <f>IF('[1]ZPV st'!M35=0," ",'[1]ZPV st'!M35)</f>
        <v>6</v>
      </c>
      <c r="N35" s="70">
        <f>IF('[1]ZPV st'!N35=0," ",'[1]ZPV st'!N35)</f>
        <v>1.9444444444444445E-2</v>
      </c>
      <c r="O35" s="71">
        <f>IF('[1]ZPV st'!O35=0," ",'[1]ZPV st'!O35)</f>
        <v>3.9849537037036989E-2</v>
      </c>
      <c r="P35" s="127">
        <f>IF('[1]ZPV st'!P35=0," ",'[1]ZPV st'!P35)</f>
        <v>3.9849537037036989E-2</v>
      </c>
      <c r="Q35" s="128">
        <f>IF('[1]ZPV st'!R35=0," ",'[1]ZPV st'!R35)</f>
        <v>24</v>
      </c>
    </row>
    <row r="36" spans="1:17" ht="12.75" customHeight="1" x14ac:dyDescent="0.2">
      <c r="A36" s="72" t="str">
        <f>IF('[1]ZPV st'!A36=0," ",'[1]ZPV st'!A36)</f>
        <v xml:space="preserve"> </v>
      </c>
      <c r="B36" s="126" t="str">
        <f>IF('[1]ZPV st'!B36=0," ",'[1]ZPV st'!B36)</f>
        <v xml:space="preserve"> </v>
      </c>
      <c r="C36" s="73" t="str">
        <f>IF('[1]ZPV st'!C36=0," ",'[1]ZPV st'!C36)</f>
        <v xml:space="preserve"> </v>
      </c>
      <c r="D36" s="74" t="str">
        <f>IF('[1]ZPV st'!D36=0," ",'[1]ZPV st'!D36)</f>
        <v xml:space="preserve"> </v>
      </c>
      <c r="E36" s="75" t="str">
        <f>IF('[1]ZPV st'!E36=0," ",'[1]ZPV st'!E36)</f>
        <v xml:space="preserve"> </v>
      </c>
      <c r="F36" s="76" t="str">
        <f>IF('[1]ZPV st'!F36=0," ",'[1]ZPV st'!F36)</f>
        <v>X</v>
      </c>
      <c r="G36" s="77" t="str">
        <f>IF('[1]ZPV st'!G36=0," ",'[1]ZPV st'!G36)</f>
        <v>P</v>
      </c>
      <c r="H36" s="78" t="str">
        <f>IF('[1]ZPV st'!H36=0," ",'[1]ZPV st'!H36)</f>
        <v xml:space="preserve"> </v>
      </c>
      <c r="I36" s="79" t="str">
        <f>IF('[1]ZPV st'!I36=0," ",'[1]ZPV st'!I36)</f>
        <v xml:space="preserve"> </v>
      </c>
      <c r="J36" s="79" t="str">
        <f>IF('[1]ZPV st'!J36=0," ",'[1]ZPV st'!J36)</f>
        <v xml:space="preserve"> </v>
      </c>
      <c r="K36" s="79" t="str">
        <f>IF('[1]ZPV st'!K36=0," ",'[1]ZPV st'!K36)</f>
        <v xml:space="preserve"> </v>
      </c>
      <c r="L36" s="79" t="str">
        <f>IF('[1]ZPV st'!L36=0," ",'[1]ZPV st'!L36)</f>
        <v xml:space="preserve"> </v>
      </c>
      <c r="M36" s="80" t="str">
        <f>IF('[1]ZPV st'!M36=0," ",'[1]ZPV st'!M36)</f>
        <v xml:space="preserve"> </v>
      </c>
      <c r="N36" s="81" t="str">
        <f>IF('[1]ZPV st'!N36=0," ",'[1]ZPV st'!N36)</f>
        <v xml:space="preserve"> </v>
      </c>
      <c r="O36" s="82" t="str">
        <f>IF('[1]ZPV st'!O36=0," ",'[1]ZPV st'!O36)</f>
        <v xml:space="preserve"> </v>
      </c>
      <c r="P36" s="127" t="str">
        <f>IF('[1]ZPV st'!P36=0," ",'[1]ZPV st'!P36)</f>
        <v xml:space="preserve"> </v>
      </c>
      <c r="Q36" s="128" t="str">
        <f>IF('[1]ZPV st'!Q36=0," ",'[1]ZPV st'!Q36)</f>
        <v xml:space="preserve"> </v>
      </c>
    </row>
    <row r="37" spans="1:17" ht="12.75" customHeight="1" x14ac:dyDescent="0.2">
      <c r="A37" s="39">
        <f>IF('[1]ZPV st'!A37=0," ",'[1]ZPV st'!A37)</f>
        <v>16</v>
      </c>
      <c r="B37" s="121" t="str">
        <f>IF('[1]ZPV st'!B37=0," ",'[1]ZPV st'!B37)</f>
        <v>Doudleby</v>
      </c>
      <c r="C37" s="40">
        <f>IF('[1]ZPV st'!C37=0," ",'[1]ZPV st'!C37)</f>
        <v>0.40568287037037037</v>
      </c>
      <c r="D37" s="41">
        <f>IF('[1]ZPV st'!D37=0," ",'[1]ZPV st'!D37)</f>
        <v>0.4299884259259259</v>
      </c>
      <c r="E37" s="42" t="str">
        <f>IF('[1]ZPV st'!E37=0," ",'[1]ZPV st'!E37)</f>
        <v xml:space="preserve"> </v>
      </c>
      <c r="F37" s="43">
        <f>IF('[1]ZPV st'!F37=0," ",'[1]ZPV st'!F37)</f>
        <v>2.4305555555555525E-2</v>
      </c>
      <c r="G37" s="44" t="str">
        <f>IF('[1]ZPV st'!G37=0," ",'[1]ZPV st'!G37)</f>
        <v>P</v>
      </c>
      <c r="H37" s="45">
        <f>IF('[1]ZPV st'!H37=0," ",'[1]ZPV st'!H37)</f>
        <v>10</v>
      </c>
      <c r="I37" s="46" t="str">
        <f>IF('[1]ZPV st'!I37=0," ",'[1]ZPV st'!I37)</f>
        <v xml:space="preserve"> </v>
      </c>
      <c r="J37" s="46">
        <f>IF('[1]ZPV st'!J37=0," ",'[1]ZPV st'!J37)</f>
        <v>3</v>
      </c>
      <c r="K37" s="46">
        <f>IF('[1]ZPV st'!K37=0," ",'[1]ZPV st'!K37)</f>
        <v>5</v>
      </c>
      <c r="L37" s="46">
        <f>IF('[1]ZPV st'!L37=0," ",'[1]ZPV st'!L37)</f>
        <v>2</v>
      </c>
      <c r="M37" s="47">
        <f>IF('[1]ZPV st'!M37=0," ",'[1]ZPV st'!M37)</f>
        <v>3</v>
      </c>
      <c r="N37" s="48">
        <f>IF('[1]ZPV st'!N37=0," ",'[1]ZPV st'!N37)</f>
        <v>1.5972222222222221E-2</v>
      </c>
      <c r="O37" s="49">
        <f>IF('[1]ZPV st'!O37=0," ",'[1]ZPV st'!O37)</f>
        <v>4.0277777777777746E-2</v>
      </c>
      <c r="P37" s="123">
        <f>IF('[1]ZPV st'!P37=0," ",'[1]ZPV st'!P37)</f>
        <v>4.0277777777777746E-2</v>
      </c>
      <c r="Q37" s="124">
        <f>IF('[1]ZPV st'!R37=0," ",'[1]ZPV st'!R37)</f>
        <v>25</v>
      </c>
    </row>
    <row r="38" spans="1:17" ht="12.75" customHeight="1" x14ac:dyDescent="0.2">
      <c r="A38" s="50" t="str">
        <f>IF('[1]ZPV st'!A38=0," ",'[1]ZPV st'!A38)</f>
        <v xml:space="preserve"> </v>
      </c>
      <c r="B38" s="122" t="str">
        <f>IF('[1]ZPV st'!B38=0," ",'[1]ZPV st'!B38)</f>
        <v xml:space="preserve"> </v>
      </c>
      <c r="C38" s="51" t="str">
        <f>IF('[1]ZPV st'!C38=0," ",'[1]ZPV st'!C38)</f>
        <v xml:space="preserve"> </v>
      </c>
      <c r="D38" s="52" t="str">
        <f>IF('[1]ZPV st'!D38=0," ",'[1]ZPV st'!D38)</f>
        <v xml:space="preserve"> </v>
      </c>
      <c r="E38" s="53" t="str">
        <f>IF('[1]ZPV st'!E38=0," ",'[1]ZPV st'!E38)</f>
        <v xml:space="preserve"> </v>
      </c>
      <c r="F38" s="54" t="str">
        <f>IF('[1]ZPV st'!F38=0," ",'[1]ZPV st'!F38)</f>
        <v>X</v>
      </c>
      <c r="G38" s="55" t="str">
        <f>IF('[1]ZPV st'!G38=0," ",'[1]ZPV st'!G38)</f>
        <v>P</v>
      </c>
      <c r="H38" s="56" t="str">
        <f>IF('[1]ZPV st'!H38=0," ",'[1]ZPV st'!H38)</f>
        <v xml:space="preserve"> </v>
      </c>
      <c r="I38" s="57" t="str">
        <f>IF('[1]ZPV st'!I38=0," ",'[1]ZPV st'!I38)</f>
        <v xml:space="preserve"> </v>
      </c>
      <c r="J38" s="57" t="str">
        <f>IF('[1]ZPV st'!J38=0," ",'[1]ZPV st'!J38)</f>
        <v xml:space="preserve"> </v>
      </c>
      <c r="K38" s="57" t="str">
        <f>IF('[1]ZPV st'!K38=0," ",'[1]ZPV st'!K38)</f>
        <v xml:space="preserve"> </v>
      </c>
      <c r="L38" s="57" t="str">
        <f>IF('[1]ZPV st'!L38=0," ",'[1]ZPV st'!L38)</f>
        <v xml:space="preserve"> </v>
      </c>
      <c r="M38" s="58" t="str">
        <f>IF('[1]ZPV st'!M38=0," ",'[1]ZPV st'!M38)</f>
        <v xml:space="preserve"> </v>
      </c>
      <c r="N38" s="59" t="str">
        <f>IF('[1]ZPV st'!N38=0," ",'[1]ZPV st'!N38)</f>
        <v xml:space="preserve"> </v>
      </c>
      <c r="O38" s="60" t="str">
        <f>IF('[1]ZPV st'!O38=0," ",'[1]ZPV st'!O38)</f>
        <v xml:space="preserve"> </v>
      </c>
      <c r="P38" s="123" t="str">
        <f>IF('[1]ZPV st'!P38=0," ",'[1]ZPV st'!P38)</f>
        <v xml:space="preserve"> </v>
      </c>
      <c r="Q38" s="124" t="str">
        <f>IF('[1]ZPV st'!Q38=0," ",'[1]ZPV st'!Q38)</f>
        <v xml:space="preserve"> </v>
      </c>
    </row>
    <row r="39" spans="1:17" ht="12.75" customHeight="1" x14ac:dyDescent="0.2">
      <c r="A39" s="61">
        <f>IF('[1]ZPV st'!A39=0," ",'[1]ZPV st'!A39)</f>
        <v>17</v>
      </c>
      <c r="B39" s="125" t="str">
        <f>IF('[1]ZPV st'!B39=0," ",'[1]ZPV st'!B39)</f>
        <v>Deštné v O.h.</v>
      </c>
      <c r="C39" s="62">
        <f>IF('[1]ZPV st'!C39=0," ",'[1]ZPV st'!C39)</f>
        <v>0.40968749999999998</v>
      </c>
      <c r="D39" s="63">
        <f>IF('[1]ZPV st'!D39=0," ",'[1]ZPV st'!D39)</f>
        <v>0.42831018518518515</v>
      </c>
      <c r="E39" s="64">
        <f>IF('[1]ZPV st'!E39=0," ",'[1]ZPV st'!E39)</f>
        <v>1.3888888888888889E-4</v>
      </c>
      <c r="F39" s="65">
        <f>IF('[1]ZPV st'!F39=0," ",'[1]ZPV st'!F39)</f>
        <v>1.8483796296296283E-2</v>
      </c>
      <c r="G39" s="66" t="str">
        <f>IF('[1]ZPV st'!G39=0," ",'[1]ZPV st'!G39)</f>
        <v>P</v>
      </c>
      <c r="H39" s="67">
        <f>IF('[1]ZPV st'!H39=0," ",'[1]ZPV st'!H39)</f>
        <v>10</v>
      </c>
      <c r="I39" s="68" t="str">
        <f>IF('[1]ZPV st'!I39=0," ",'[1]ZPV st'!I39)</f>
        <v xml:space="preserve"> </v>
      </c>
      <c r="J39" s="68" t="str">
        <f>IF('[1]ZPV st'!J39=0," ",'[1]ZPV st'!J39)</f>
        <v xml:space="preserve"> </v>
      </c>
      <c r="K39" s="68" t="str">
        <f>IF('[1]ZPV st'!K39=0," ",'[1]ZPV st'!K39)</f>
        <v xml:space="preserve"> </v>
      </c>
      <c r="L39" s="68">
        <f>IF('[1]ZPV st'!L39=0," ",'[1]ZPV st'!L39)</f>
        <v>2</v>
      </c>
      <c r="M39" s="69" t="str">
        <f>IF('[1]ZPV st'!M39=0," ",'[1]ZPV st'!M39)</f>
        <v xml:space="preserve"> </v>
      </c>
      <c r="N39" s="70">
        <f>IF('[1]ZPV st'!N39=0," ",'[1]ZPV st'!N39)</f>
        <v>8.3333333333333332E-3</v>
      </c>
      <c r="O39" s="71">
        <f>IF('[1]ZPV st'!O39=0," ",'[1]ZPV st'!O39)</f>
        <v>2.6817129629629614E-2</v>
      </c>
      <c r="P39" s="127">
        <f>IF('[1]ZPV st'!P39=0," ",'[1]ZPV st'!P39)</f>
        <v>2.6817129629629614E-2</v>
      </c>
      <c r="Q39" s="128">
        <f>IF('[1]ZPV st'!R39=0," ",'[1]ZPV st'!R39)</f>
        <v>8</v>
      </c>
    </row>
    <row r="40" spans="1:17" ht="12.75" customHeight="1" x14ac:dyDescent="0.2">
      <c r="A40" s="72" t="str">
        <f>IF('[1]ZPV st'!A40=0," ",'[1]ZPV st'!A40)</f>
        <v xml:space="preserve"> </v>
      </c>
      <c r="B40" s="126" t="str">
        <f>IF('[1]ZPV st'!B40=0," ",'[1]ZPV st'!B40)</f>
        <v xml:space="preserve"> </v>
      </c>
      <c r="C40" s="73" t="str">
        <f>IF('[1]ZPV st'!C40=0," ",'[1]ZPV st'!C40)</f>
        <v xml:space="preserve"> </v>
      </c>
      <c r="D40" s="74" t="str">
        <f>IF('[1]ZPV st'!D40=0," ",'[1]ZPV st'!D40)</f>
        <v xml:space="preserve"> </v>
      </c>
      <c r="E40" s="75" t="str">
        <f>IF('[1]ZPV st'!E40=0," ",'[1]ZPV st'!E40)</f>
        <v xml:space="preserve"> </v>
      </c>
      <c r="F40" s="76" t="str">
        <f>IF('[1]ZPV st'!F40=0," ",'[1]ZPV st'!F40)</f>
        <v>X</v>
      </c>
      <c r="G40" s="77" t="str">
        <f>IF('[1]ZPV st'!G40=0," ",'[1]ZPV st'!G40)</f>
        <v>P</v>
      </c>
      <c r="H40" s="78" t="str">
        <f>IF('[1]ZPV st'!H40=0," ",'[1]ZPV st'!H40)</f>
        <v xml:space="preserve"> </v>
      </c>
      <c r="I40" s="79" t="str">
        <f>IF('[1]ZPV st'!I40=0," ",'[1]ZPV st'!I40)</f>
        <v xml:space="preserve"> </v>
      </c>
      <c r="J40" s="79" t="str">
        <f>IF('[1]ZPV st'!J40=0," ",'[1]ZPV st'!J40)</f>
        <v xml:space="preserve"> </v>
      </c>
      <c r="K40" s="79" t="str">
        <f>IF('[1]ZPV st'!K40=0," ",'[1]ZPV st'!K40)</f>
        <v xml:space="preserve"> </v>
      </c>
      <c r="L40" s="79" t="str">
        <f>IF('[1]ZPV st'!L40=0," ",'[1]ZPV st'!L40)</f>
        <v xml:space="preserve"> </v>
      </c>
      <c r="M40" s="80" t="str">
        <f>IF('[1]ZPV st'!M40=0," ",'[1]ZPV st'!M40)</f>
        <v xml:space="preserve"> </v>
      </c>
      <c r="N40" s="81" t="str">
        <f>IF('[1]ZPV st'!N40=0," ",'[1]ZPV st'!N40)</f>
        <v xml:space="preserve"> </v>
      </c>
      <c r="O40" s="82" t="str">
        <f>IF('[1]ZPV st'!O40=0," ",'[1]ZPV st'!O40)</f>
        <v xml:space="preserve"> </v>
      </c>
      <c r="P40" s="127" t="str">
        <f>IF('[1]ZPV st'!P40=0," ",'[1]ZPV st'!P40)</f>
        <v xml:space="preserve"> </v>
      </c>
      <c r="Q40" s="128" t="str">
        <f>IF('[1]ZPV st'!Q40=0," ",'[1]ZPV st'!Q40)</f>
        <v xml:space="preserve"> </v>
      </c>
    </row>
    <row r="41" spans="1:17" ht="12.75" customHeight="1" x14ac:dyDescent="0.2">
      <c r="A41" s="39">
        <f>IF('[1]ZPV st'!A41=0," ",'[1]ZPV st'!A41)</f>
        <v>18</v>
      </c>
      <c r="B41" s="121" t="str">
        <f>IF('[1]ZPV st'!B41=0," ",'[1]ZPV st'!B41)</f>
        <v>Solnice</v>
      </c>
      <c r="C41" s="40">
        <f>IF('[1]ZPV st'!C41=0," ",'[1]ZPV st'!C41)</f>
        <v>0.4117824074074074</v>
      </c>
      <c r="D41" s="41">
        <f>IF('[1]ZPV st'!D41=0," ",'[1]ZPV st'!D41)</f>
        <v>0.43247685185185186</v>
      </c>
      <c r="E41" s="42" t="str">
        <f>IF('[1]ZPV st'!E41=0," ",'[1]ZPV st'!E41)</f>
        <v xml:space="preserve"> </v>
      </c>
      <c r="F41" s="43">
        <f>IF('[1]ZPV st'!F41=0," ",'[1]ZPV st'!F41)</f>
        <v>2.069444444444446E-2</v>
      </c>
      <c r="G41" s="44" t="str">
        <f>IF('[1]ZPV st'!G41=0," ",'[1]ZPV st'!G41)</f>
        <v>P</v>
      </c>
      <c r="H41" s="45">
        <f>IF('[1]ZPV st'!H41=0," ",'[1]ZPV st'!H41)</f>
        <v>11</v>
      </c>
      <c r="I41" s="46">
        <f>IF('[1]ZPV st'!I41=0," ",'[1]ZPV st'!I41)</f>
        <v>1</v>
      </c>
      <c r="J41" s="46">
        <f>IF('[1]ZPV st'!J41=0," ",'[1]ZPV st'!J41)</f>
        <v>3</v>
      </c>
      <c r="K41" s="46">
        <f>IF('[1]ZPV st'!K41=0," ",'[1]ZPV st'!K41)</f>
        <v>5</v>
      </c>
      <c r="L41" s="46">
        <f>IF('[1]ZPV st'!L41=0," ",'[1]ZPV st'!L41)</f>
        <v>4</v>
      </c>
      <c r="M41" s="47">
        <f>IF('[1]ZPV st'!M41=0," ",'[1]ZPV st'!M41)</f>
        <v>3</v>
      </c>
      <c r="N41" s="48">
        <f>IF('[1]ZPV st'!N41=0," ",'[1]ZPV st'!N41)</f>
        <v>1.8749999999999999E-2</v>
      </c>
      <c r="O41" s="49">
        <f>IF('[1]ZPV st'!O41=0," ",'[1]ZPV st'!O41)</f>
        <v>3.9444444444444463E-2</v>
      </c>
      <c r="P41" s="123">
        <f>IF('[1]ZPV st'!P41=0," ",'[1]ZPV st'!P41)</f>
        <v>3.9444444444444463E-2</v>
      </c>
      <c r="Q41" s="124">
        <f>IF('[1]ZPV st'!R41=0," ",'[1]ZPV st'!R41)</f>
        <v>21</v>
      </c>
    </row>
    <row r="42" spans="1:17" ht="12.75" customHeight="1" x14ac:dyDescent="0.2">
      <c r="A42" s="50" t="str">
        <f>IF('[1]ZPV st'!A42=0," ",'[1]ZPV st'!A42)</f>
        <v xml:space="preserve"> </v>
      </c>
      <c r="B42" s="122" t="str">
        <f>IF('[1]ZPV st'!B42=0," ",'[1]ZPV st'!B42)</f>
        <v xml:space="preserve"> </v>
      </c>
      <c r="C42" s="51" t="str">
        <f>IF('[1]ZPV st'!C42=0," ",'[1]ZPV st'!C42)</f>
        <v xml:space="preserve"> </v>
      </c>
      <c r="D42" s="52" t="str">
        <f>IF('[1]ZPV st'!D42=0," ",'[1]ZPV st'!D42)</f>
        <v xml:space="preserve"> </v>
      </c>
      <c r="E42" s="53" t="str">
        <f>IF('[1]ZPV st'!E42=0," ",'[1]ZPV st'!E42)</f>
        <v xml:space="preserve"> </v>
      </c>
      <c r="F42" s="54" t="str">
        <f>IF('[1]ZPV st'!F42=0," ",'[1]ZPV st'!F42)</f>
        <v>X</v>
      </c>
      <c r="G42" s="55" t="str">
        <f>IF('[1]ZPV st'!G42=0," ",'[1]ZPV st'!G42)</f>
        <v>P</v>
      </c>
      <c r="H42" s="56" t="str">
        <f>IF('[1]ZPV st'!H42=0," ",'[1]ZPV st'!H42)</f>
        <v xml:space="preserve"> </v>
      </c>
      <c r="I42" s="57" t="str">
        <f>IF('[1]ZPV st'!I42=0," ",'[1]ZPV st'!I42)</f>
        <v xml:space="preserve"> </v>
      </c>
      <c r="J42" s="57" t="str">
        <f>IF('[1]ZPV st'!J42=0," ",'[1]ZPV st'!J42)</f>
        <v xml:space="preserve"> </v>
      </c>
      <c r="K42" s="57" t="str">
        <f>IF('[1]ZPV st'!K42=0," ",'[1]ZPV st'!K42)</f>
        <v xml:space="preserve"> </v>
      </c>
      <c r="L42" s="57" t="str">
        <f>IF('[1]ZPV st'!L42=0," ",'[1]ZPV st'!L42)</f>
        <v xml:space="preserve"> </v>
      </c>
      <c r="M42" s="58" t="str">
        <f>IF('[1]ZPV st'!M42=0," ",'[1]ZPV st'!M42)</f>
        <v xml:space="preserve"> </v>
      </c>
      <c r="N42" s="59" t="str">
        <f>IF('[1]ZPV st'!N42=0," ",'[1]ZPV st'!N42)</f>
        <v xml:space="preserve"> </v>
      </c>
      <c r="O42" s="60" t="str">
        <f>IF('[1]ZPV st'!O42=0," ",'[1]ZPV st'!O42)</f>
        <v xml:space="preserve"> </v>
      </c>
      <c r="P42" s="123" t="str">
        <f>IF('[1]ZPV st'!P42=0," ",'[1]ZPV st'!P42)</f>
        <v xml:space="preserve"> </v>
      </c>
      <c r="Q42" s="124" t="str">
        <f>IF('[1]ZPV st'!Q42=0," ",'[1]ZPV st'!Q42)</f>
        <v xml:space="preserve"> </v>
      </c>
    </row>
    <row r="43" spans="1:17" ht="12.75" customHeight="1" x14ac:dyDescent="0.2">
      <c r="A43" s="61">
        <f>IF('[1]ZPV st'!A43=0," ",'[1]ZPV st'!A43)</f>
        <v>19</v>
      </c>
      <c r="B43" s="125" t="str">
        <f>IF('[1]ZPV st'!B43=0," ",'[1]ZPV st'!B43)</f>
        <v>Ohnišov</v>
      </c>
      <c r="C43" s="62">
        <f>IF('[1]ZPV st'!C43=0," ",'[1]ZPV st'!C43)</f>
        <v>0.41456018518518517</v>
      </c>
      <c r="D43" s="63">
        <f>IF('[1]ZPV st'!D43=0," ",'[1]ZPV st'!D43)</f>
        <v>0.43670138888888888</v>
      </c>
      <c r="E43" s="64" t="str">
        <f>IF('[1]ZPV st'!E43=0," ",'[1]ZPV st'!E43)</f>
        <v xml:space="preserve"> </v>
      </c>
      <c r="F43" s="65">
        <f>IF('[1]ZPV st'!F43=0," ",'[1]ZPV st'!F43)</f>
        <v>2.2141203703703705E-2</v>
      </c>
      <c r="G43" s="66" t="str">
        <f>IF('[1]ZPV st'!G43=0," ",'[1]ZPV st'!G43)</f>
        <v>P</v>
      </c>
      <c r="H43" s="67">
        <f>IF('[1]ZPV st'!H43=0," ",'[1]ZPV st'!H43)</f>
        <v>8</v>
      </c>
      <c r="I43" s="68">
        <f>IF('[1]ZPV st'!I43=0," ",'[1]ZPV st'!I43)</f>
        <v>11</v>
      </c>
      <c r="J43" s="68" t="str">
        <f>IF('[1]ZPV st'!J43=0," ",'[1]ZPV st'!J43)</f>
        <v xml:space="preserve"> </v>
      </c>
      <c r="K43" s="68" t="str">
        <f>IF('[1]ZPV st'!K43=0," ",'[1]ZPV st'!K43)</f>
        <v xml:space="preserve"> </v>
      </c>
      <c r="L43" s="68">
        <f>IF('[1]ZPV st'!L43=0," ",'[1]ZPV st'!L43)</f>
        <v>3</v>
      </c>
      <c r="M43" s="69" t="str">
        <f>IF('[1]ZPV st'!M43=0," ",'[1]ZPV st'!M43)</f>
        <v xml:space="preserve"> </v>
      </c>
      <c r="N43" s="70">
        <f>IF('[1]ZPV st'!N43=0," ",'[1]ZPV st'!N43)</f>
        <v>1.5277777777777777E-2</v>
      </c>
      <c r="O43" s="71">
        <f>IF('[1]ZPV st'!O43=0," ",'[1]ZPV st'!O43)</f>
        <v>3.7418981481481484E-2</v>
      </c>
      <c r="P43" s="127">
        <f>IF('[1]ZPV st'!P43=0," ",'[1]ZPV st'!P43)</f>
        <v>3.7418981481481484E-2</v>
      </c>
      <c r="Q43" s="128">
        <f>IF('[1]ZPV st'!R43=0," ",'[1]ZPV st'!R43)</f>
        <v>18</v>
      </c>
    </row>
    <row r="44" spans="1:17" ht="12.75" customHeight="1" x14ac:dyDescent="0.2">
      <c r="A44" s="72" t="str">
        <f>IF('[1]ZPV st'!A44=0," ",'[1]ZPV st'!A44)</f>
        <v xml:space="preserve"> </v>
      </c>
      <c r="B44" s="126" t="str">
        <f>IF('[1]ZPV st'!B44=0," ",'[1]ZPV st'!B44)</f>
        <v xml:space="preserve"> </v>
      </c>
      <c r="C44" s="73" t="str">
        <f>IF('[1]ZPV st'!C44=0," ",'[1]ZPV st'!C44)</f>
        <v xml:space="preserve"> </v>
      </c>
      <c r="D44" s="74" t="str">
        <f>IF('[1]ZPV st'!D44=0," ",'[1]ZPV st'!D44)</f>
        <v xml:space="preserve"> </v>
      </c>
      <c r="E44" s="75" t="str">
        <f>IF('[1]ZPV st'!E44=0," ",'[1]ZPV st'!E44)</f>
        <v xml:space="preserve"> </v>
      </c>
      <c r="F44" s="76" t="str">
        <f>IF('[1]ZPV st'!F44=0," ",'[1]ZPV st'!F44)</f>
        <v>X</v>
      </c>
      <c r="G44" s="77" t="str">
        <f>IF('[1]ZPV st'!G44=0," ",'[1]ZPV st'!G44)</f>
        <v>P</v>
      </c>
      <c r="H44" s="78" t="str">
        <f>IF('[1]ZPV st'!H44=0," ",'[1]ZPV st'!H44)</f>
        <v xml:space="preserve"> </v>
      </c>
      <c r="I44" s="79" t="str">
        <f>IF('[1]ZPV st'!I44=0," ",'[1]ZPV st'!I44)</f>
        <v xml:space="preserve"> </v>
      </c>
      <c r="J44" s="79" t="str">
        <f>IF('[1]ZPV st'!J44=0," ",'[1]ZPV st'!J44)</f>
        <v xml:space="preserve"> </v>
      </c>
      <c r="K44" s="79" t="str">
        <f>IF('[1]ZPV st'!K44=0," ",'[1]ZPV st'!K44)</f>
        <v xml:space="preserve"> </v>
      </c>
      <c r="L44" s="79" t="str">
        <f>IF('[1]ZPV st'!L44=0," ",'[1]ZPV st'!L44)</f>
        <v xml:space="preserve"> </v>
      </c>
      <c r="M44" s="80" t="str">
        <f>IF('[1]ZPV st'!M44=0," ",'[1]ZPV st'!M44)</f>
        <v xml:space="preserve"> </v>
      </c>
      <c r="N44" s="81" t="str">
        <f>IF('[1]ZPV st'!N44=0," ",'[1]ZPV st'!N44)</f>
        <v xml:space="preserve"> </v>
      </c>
      <c r="O44" s="82" t="str">
        <f>IF('[1]ZPV st'!O44=0," ",'[1]ZPV st'!O44)</f>
        <v xml:space="preserve"> </v>
      </c>
      <c r="P44" s="127" t="str">
        <f>IF('[1]ZPV st'!P44=0," ",'[1]ZPV st'!P44)</f>
        <v xml:space="preserve"> </v>
      </c>
      <c r="Q44" s="128" t="str">
        <f>IF('[1]ZPV st'!Q44=0," ",'[1]ZPV st'!Q44)</f>
        <v xml:space="preserve"> </v>
      </c>
    </row>
    <row r="45" spans="1:17" ht="12.75" customHeight="1" x14ac:dyDescent="0.2">
      <c r="A45" s="39">
        <f>IF('[1]ZPV st'!A45=0," ",'[1]ZPV st'!A45)</f>
        <v>20</v>
      </c>
      <c r="B45" s="121" t="str">
        <f>IF('[1]ZPV st'!B45=0," ",'[1]ZPV st'!B45)</f>
        <v>Slatina n.Zd.</v>
      </c>
      <c r="C45" s="40">
        <f>IF('[1]ZPV st'!C45=0," ",'[1]ZPV st'!C45)</f>
        <v>0.41687500000000005</v>
      </c>
      <c r="D45" s="41">
        <f>IF('[1]ZPV st'!D45=0," ",'[1]ZPV st'!D45)</f>
        <v>0.43817129629629631</v>
      </c>
      <c r="E45" s="42">
        <f>IF('[1]ZPV st'!E45=0," ",'[1]ZPV st'!E45)</f>
        <v>1.0416666666666667E-3</v>
      </c>
      <c r="F45" s="43">
        <f>IF('[1]ZPV st'!F45=0," ",'[1]ZPV st'!F45)</f>
        <v>2.0254629629629591E-2</v>
      </c>
      <c r="G45" s="44" t="str">
        <f>IF('[1]ZPV st'!G45=0," ",'[1]ZPV st'!G45)</f>
        <v>P</v>
      </c>
      <c r="H45" s="45">
        <f>IF('[1]ZPV st'!H45=0," ",'[1]ZPV st'!H45)</f>
        <v>8</v>
      </c>
      <c r="I45" s="46">
        <f>IF('[1]ZPV st'!I45=0," ",'[1]ZPV st'!I45)</f>
        <v>1</v>
      </c>
      <c r="J45" s="46">
        <f>IF('[1]ZPV st'!J45=0," ",'[1]ZPV st'!J45)</f>
        <v>3</v>
      </c>
      <c r="K45" s="46" t="str">
        <f>IF('[1]ZPV st'!K45=0," ",'[1]ZPV st'!K45)</f>
        <v xml:space="preserve"> </v>
      </c>
      <c r="L45" s="46" t="str">
        <f>IF('[1]ZPV st'!L45=0," ",'[1]ZPV st'!L45)</f>
        <v xml:space="preserve"> </v>
      </c>
      <c r="M45" s="47">
        <f>IF('[1]ZPV st'!M45=0," ",'[1]ZPV st'!M45)</f>
        <v>6</v>
      </c>
      <c r="N45" s="48">
        <f>IF('[1]ZPV st'!N45=0," ",'[1]ZPV st'!N45)</f>
        <v>1.2500000000000001E-2</v>
      </c>
      <c r="O45" s="49">
        <f>IF('[1]ZPV st'!O45=0," ",'[1]ZPV st'!O45)</f>
        <v>3.2754629629629592E-2</v>
      </c>
      <c r="P45" s="123">
        <f>IF('[1]ZPV st'!P45=0," ",'[1]ZPV st'!P45)</f>
        <v>3.2754629629629592E-2</v>
      </c>
      <c r="Q45" s="124">
        <f>IF('[1]ZPV st'!R45=0," ",'[1]ZPV st'!R45)</f>
        <v>12</v>
      </c>
    </row>
    <row r="46" spans="1:17" ht="12.75" customHeight="1" x14ac:dyDescent="0.2">
      <c r="A46" s="50" t="str">
        <f>IF('[1]ZPV st'!A46=0," ",'[1]ZPV st'!A46)</f>
        <v xml:space="preserve"> </v>
      </c>
      <c r="B46" s="122" t="str">
        <f>IF('[1]ZPV st'!B46=0," ",'[1]ZPV st'!B46)</f>
        <v xml:space="preserve"> </v>
      </c>
      <c r="C46" s="51" t="str">
        <f>IF('[1]ZPV st'!C46=0," ",'[1]ZPV st'!C46)</f>
        <v xml:space="preserve"> </v>
      </c>
      <c r="D46" s="52" t="str">
        <f>IF('[1]ZPV st'!D46=0," ",'[1]ZPV st'!D46)</f>
        <v xml:space="preserve"> </v>
      </c>
      <c r="E46" s="53" t="str">
        <f>IF('[1]ZPV st'!E46=0," ",'[1]ZPV st'!E46)</f>
        <v xml:space="preserve"> </v>
      </c>
      <c r="F46" s="54" t="str">
        <f>IF('[1]ZPV st'!F46=0," ",'[1]ZPV st'!F46)</f>
        <v>X</v>
      </c>
      <c r="G46" s="55" t="str">
        <f>IF('[1]ZPV st'!G46=0," ",'[1]ZPV st'!G46)</f>
        <v>P</v>
      </c>
      <c r="H46" s="56" t="str">
        <f>IF('[1]ZPV st'!H46=0," ",'[1]ZPV st'!H46)</f>
        <v xml:space="preserve"> </v>
      </c>
      <c r="I46" s="57" t="str">
        <f>IF('[1]ZPV st'!I46=0," ",'[1]ZPV st'!I46)</f>
        <v xml:space="preserve"> </v>
      </c>
      <c r="J46" s="57" t="str">
        <f>IF('[1]ZPV st'!J46=0," ",'[1]ZPV st'!J46)</f>
        <v xml:space="preserve"> </v>
      </c>
      <c r="K46" s="57" t="str">
        <f>IF('[1]ZPV st'!K46=0," ",'[1]ZPV st'!K46)</f>
        <v xml:space="preserve"> </v>
      </c>
      <c r="L46" s="57" t="str">
        <f>IF('[1]ZPV st'!L46=0," ",'[1]ZPV st'!L46)</f>
        <v xml:space="preserve"> </v>
      </c>
      <c r="M46" s="58" t="str">
        <f>IF('[1]ZPV st'!M46=0," ",'[1]ZPV st'!M46)</f>
        <v xml:space="preserve"> </v>
      </c>
      <c r="N46" s="59" t="str">
        <f>IF('[1]ZPV st'!N46=0," ",'[1]ZPV st'!N46)</f>
        <v xml:space="preserve"> </v>
      </c>
      <c r="O46" s="60" t="str">
        <f>IF('[1]ZPV st'!O46=0," ",'[1]ZPV st'!O46)</f>
        <v xml:space="preserve"> </v>
      </c>
      <c r="P46" s="123" t="str">
        <f>IF('[1]ZPV st'!P46=0," ",'[1]ZPV st'!P46)</f>
        <v xml:space="preserve"> </v>
      </c>
      <c r="Q46" s="124" t="str">
        <f>IF('[1]ZPV st'!Q46=0," ",'[1]ZPV st'!Q46)</f>
        <v xml:space="preserve"> </v>
      </c>
    </row>
    <row r="47" spans="1:17" ht="12.75" customHeight="1" x14ac:dyDescent="0.2">
      <c r="A47" s="61">
        <f>IF('[1]ZPV st'!A47=0," ",'[1]ZPV st'!A47)</f>
        <v>21</v>
      </c>
      <c r="B47" s="125" t="str">
        <f>IF('[1]ZPV st'!B47=0," ",'[1]ZPV st'!B47)</f>
        <v>Kvasiny</v>
      </c>
      <c r="C47" s="62">
        <f>IF('[1]ZPV st'!C47=0," ",'[1]ZPV st'!C47)</f>
        <v>0.41871527777777778</v>
      </c>
      <c r="D47" s="63">
        <f>IF('[1]ZPV st'!D47=0," ",'[1]ZPV st'!D47)</f>
        <v>0.43853009259259257</v>
      </c>
      <c r="E47" s="64">
        <f>IF('[1]ZPV st'!E47=0," ",'[1]ZPV st'!E47)</f>
        <v>8.2175925925925917E-4</v>
      </c>
      <c r="F47" s="65">
        <f>IF('[1]ZPV st'!F47=0," ",'[1]ZPV st'!F47)</f>
        <v>1.8993055555555527E-2</v>
      </c>
      <c r="G47" s="66" t="str">
        <f>IF('[1]ZPV st'!G47=0," ",'[1]ZPV st'!G47)</f>
        <v>P</v>
      </c>
      <c r="H47" s="67">
        <f>IF('[1]ZPV st'!H47=0," ",'[1]ZPV st'!H47)</f>
        <v>3</v>
      </c>
      <c r="I47" s="68">
        <f>IF('[1]ZPV st'!I47=0," ",'[1]ZPV st'!I47)</f>
        <v>5</v>
      </c>
      <c r="J47" s="68" t="str">
        <f>IF('[1]ZPV st'!J47=0," ",'[1]ZPV st'!J47)</f>
        <v xml:space="preserve"> </v>
      </c>
      <c r="K47" s="68" t="str">
        <f>IF('[1]ZPV st'!K47=0," ",'[1]ZPV st'!K47)</f>
        <v xml:space="preserve"> </v>
      </c>
      <c r="L47" s="68">
        <f>IF('[1]ZPV st'!L47=0," ",'[1]ZPV st'!L47)</f>
        <v>2</v>
      </c>
      <c r="M47" s="69" t="str">
        <f>IF('[1]ZPV st'!M47=0," ",'[1]ZPV st'!M47)</f>
        <v xml:space="preserve"> </v>
      </c>
      <c r="N47" s="70">
        <f>IF('[1]ZPV st'!N47=0," ",'[1]ZPV st'!N47)</f>
        <v>6.9444444444444441E-3</v>
      </c>
      <c r="O47" s="71">
        <f>IF('[1]ZPV st'!O47=0," ",'[1]ZPV st'!O47)</f>
        <v>2.5937499999999971E-2</v>
      </c>
      <c r="P47" s="127">
        <f>IF('[1]ZPV st'!P47=0," ",'[1]ZPV st'!P47)</f>
        <v>2.3807870370370451E-2</v>
      </c>
      <c r="Q47" s="128">
        <f>IF('[1]ZPV st'!R47=0," ",'[1]ZPV st'!R47)</f>
        <v>4</v>
      </c>
    </row>
    <row r="48" spans="1:17" ht="12.75" customHeight="1" x14ac:dyDescent="0.2">
      <c r="A48" s="72" t="str">
        <f>IF('[1]ZPV st'!A48=0," ",'[1]ZPV st'!A48)</f>
        <v xml:space="preserve"> </v>
      </c>
      <c r="B48" s="126" t="str">
        <f>IF('[1]ZPV st'!B48=0," ",'[1]ZPV st'!B48)</f>
        <v xml:space="preserve"> </v>
      </c>
      <c r="C48" s="73">
        <f>IF('[1]ZPV st'!C48=0," ",'[1]ZPV st'!C48)</f>
        <v>0.42592592592592587</v>
      </c>
      <c r="D48" s="74">
        <f>IF('[1]ZPV st'!D48=0," ",'[1]ZPV st'!D48)</f>
        <v>0.44586805555555559</v>
      </c>
      <c r="E48" s="75">
        <f>IF('[1]ZPV st'!E48=0," ",'[1]ZPV st'!E48)</f>
        <v>3.0092592592592595E-4</v>
      </c>
      <c r="F48" s="76">
        <f>IF('[1]ZPV st'!F48=0," ",'[1]ZPV st'!F48)</f>
        <v>1.9641203703703786E-2</v>
      </c>
      <c r="G48" s="77" t="str">
        <f>IF('[1]ZPV st'!G48=0," ",'[1]ZPV st'!G48)</f>
        <v>P</v>
      </c>
      <c r="H48" s="78">
        <f>IF('[1]ZPV st'!H48=0," ",'[1]ZPV st'!H48)</f>
        <v>5</v>
      </c>
      <c r="I48" s="79" t="str">
        <f>IF('[1]ZPV st'!I48=0," ",'[1]ZPV st'!I48)</f>
        <v xml:space="preserve"> </v>
      </c>
      <c r="J48" s="79" t="str">
        <f>IF('[1]ZPV st'!J48=0," ",'[1]ZPV st'!J48)</f>
        <v xml:space="preserve"> </v>
      </c>
      <c r="K48" s="79" t="str">
        <f>IF('[1]ZPV st'!K48=0," ",'[1]ZPV st'!K48)</f>
        <v xml:space="preserve"> </v>
      </c>
      <c r="L48" s="79">
        <f>IF('[1]ZPV st'!L48=0," ",'[1]ZPV st'!L48)</f>
        <v>1</v>
      </c>
      <c r="M48" s="80" t="str">
        <f>IF('[1]ZPV st'!M48=0," ",'[1]ZPV st'!M48)</f>
        <v xml:space="preserve"> </v>
      </c>
      <c r="N48" s="81">
        <f>IF('[1]ZPV st'!N48=0," ",'[1]ZPV st'!N48)</f>
        <v>4.1666666666666666E-3</v>
      </c>
      <c r="O48" s="82">
        <f>IF('[1]ZPV st'!O48=0," ",'[1]ZPV st'!O48)</f>
        <v>2.3807870370370451E-2</v>
      </c>
      <c r="P48" s="127" t="str">
        <f>IF('[1]ZPV st'!P48=0," ",'[1]ZPV st'!P48)</f>
        <v xml:space="preserve"> </v>
      </c>
      <c r="Q48" s="128" t="str">
        <f>IF('[1]ZPV st'!Q48=0," ",'[1]ZPV st'!Q48)</f>
        <v xml:space="preserve"> </v>
      </c>
    </row>
    <row r="49" spans="1:17" ht="12.75" customHeight="1" x14ac:dyDescent="0.2">
      <c r="A49" s="39">
        <f>IF('[1]ZPV st'!A49=0," ",'[1]ZPV st'!A49)</f>
        <v>22</v>
      </c>
      <c r="B49" s="121" t="str">
        <f>IF('[1]ZPV st'!B49=0," ",'[1]ZPV st'!B49)</f>
        <v>Bačetín</v>
      </c>
      <c r="C49" s="40">
        <f>IF('[1]ZPV st'!C49=0," ",'[1]ZPV st'!C49)</f>
        <v>0.42155092592592597</v>
      </c>
      <c r="D49" s="41">
        <f>IF('[1]ZPV st'!D49=0," ",'[1]ZPV st'!D49)</f>
        <v>0.44103009259259257</v>
      </c>
      <c r="E49" s="42" t="str">
        <f>IF('[1]ZPV st'!E49=0," ",'[1]ZPV st'!E49)</f>
        <v xml:space="preserve"> </v>
      </c>
      <c r="F49" s="43">
        <f>IF('[1]ZPV st'!F49=0," ",'[1]ZPV st'!F49)</f>
        <v>1.9479166666666603E-2</v>
      </c>
      <c r="G49" s="44" t="str">
        <f>IF('[1]ZPV st'!G49=0," ",'[1]ZPV st'!G49)</f>
        <v>P</v>
      </c>
      <c r="H49" s="45">
        <f>IF('[1]ZPV st'!H49=0," ",'[1]ZPV st'!H49)</f>
        <v>9</v>
      </c>
      <c r="I49" s="46">
        <f>IF('[1]ZPV st'!I49=0," ",'[1]ZPV st'!I49)</f>
        <v>10</v>
      </c>
      <c r="J49" s="46">
        <f>IF('[1]ZPV st'!J49=0," ",'[1]ZPV st'!J49)</f>
        <v>6</v>
      </c>
      <c r="K49" s="46" t="str">
        <f>IF('[1]ZPV st'!K49=0," ",'[1]ZPV st'!K49)</f>
        <v xml:space="preserve"> </v>
      </c>
      <c r="L49" s="46">
        <f>IF('[1]ZPV st'!L49=0," ",'[1]ZPV st'!L49)</f>
        <v>1</v>
      </c>
      <c r="M49" s="47">
        <f>IF('[1]ZPV st'!M49=0," ",'[1]ZPV st'!M49)</f>
        <v>3</v>
      </c>
      <c r="N49" s="48">
        <f>IF('[1]ZPV st'!N49=0," ",'[1]ZPV st'!N49)</f>
        <v>2.013888888888889E-2</v>
      </c>
      <c r="O49" s="49">
        <f>IF('[1]ZPV st'!O49=0," ",'[1]ZPV st'!O49)</f>
        <v>3.961805555555549E-2</v>
      </c>
      <c r="P49" s="123">
        <f>IF('[1]ZPV st'!P49=0," ",'[1]ZPV st'!P49)</f>
        <v>3.961805555555549E-2</v>
      </c>
      <c r="Q49" s="124">
        <f>IF('[1]ZPV st'!R49=0," ",'[1]ZPV st'!R49)</f>
        <v>22</v>
      </c>
    </row>
    <row r="50" spans="1:17" ht="12.75" customHeight="1" x14ac:dyDescent="0.2">
      <c r="A50" s="50" t="str">
        <f>IF('[1]ZPV st'!A50=0," ",'[1]ZPV st'!A50)</f>
        <v xml:space="preserve"> </v>
      </c>
      <c r="B50" s="122" t="str">
        <f>IF('[1]ZPV st'!B50=0," ",'[1]ZPV st'!B50)</f>
        <v xml:space="preserve"> </v>
      </c>
      <c r="C50" s="51" t="str">
        <f>IF('[1]ZPV st'!C50=0," ",'[1]ZPV st'!C50)</f>
        <v xml:space="preserve"> </v>
      </c>
      <c r="D50" s="52" t="str">
        <f>IF('[1]ZPV st'!D50=0," ",'[1]ZPV st'!D50)</f>
        <v xml:space="preserve"> </v>
      </c>
      <c r="E50" s="53" t="str">
        <f>IF('[1]ZPV st'!E50=0," ",'[1]ZPV st'!E50)</f>
        <v xml:space="preserve"> </v>
      </c>
      <c r="F50" s="54" t="str">
        <f>IF('[1]ZPV st'!F50=0," ",'[1]ZPV st'!F50)</f>
        <v>X</v>
      </c>
      <c r="G50" s="55" t="str">
        <f>IF('[1]ZPV st'!G50=0," ",'[1]ZPV st'!G50)</f>
        <v>P</v>
      </c>
      <c r="H50" s="56" t="str">
        <f>IF('[1]ZPV st'!H50=0," ",'[1]ZPV st'!H50)</f>
        <v xml:space="preserve"> </v>
      </c>
      <c r="I50" s="57" t="str">
        <f>IF('[1]ZPV st'!I50=0," ",'[1]ZPV st'!I50)</f>
        <v xml:space="preserve"> </v>
      </c>
      <c r="J50" s="57" t="str">
        <f>IF('[1]ZPV st'!J50=0," ",'[1]ZPV st'!J50)</f>
        <v xml:space="preserve"> </v>
      </c>
      <c r="K50" s="57" t="str">
        <f>IF('[1]ZPV st'!K50=0," ",'[1]ZPV st'!K50)</f>
        <v xml:space="preserve"> </v>
      </c>
      <c r="L50" s="57" t="str">
        <f>IF('[1]ZPV st'!L50=0," ",'[1]ZPV st'!L50)</f>
        <v xml:space="preserve"> </v>
      </c>
      <c r="M50" s="58" t="str">
        <f>IF('[1]ZPV st'!M50=0," ",'[1]ZPV st'!M50)</f>
        <v xml:space="preserve"> </v>
      </c>
      <c r="N50" s="59" t="str">
        <f>IF('[1]ZPV st'!N50=0," ",'[1]ZPV st'!N50)</f>
        <v xml:space="preserve"> </v>
      </c>
      <c r="O50" s="60" t="str">
        <f>IF('[1]ZPV st'!O50=0," ",'[1]ZPV st'!O50)</f>
        <v xml:space="preserve"> </v>
      </c>
      <c r="P50" s="123" t="str">
        <f>IF('[1]ZPV st'!P50=0," ",'[1]ZPV st'!P50)</f>
        <v xml:space="preserve"> </v>
      </c>
      <c r="Q50" s="124" t="str">
        <f>IF('[1]ZPV st'!Q50=0," ",'[1]ZPV st'!Q50)</f>
        <v xml:space="preserve"> </v>
      </c>
    </row>
    <row r="51" spans="1:17" ht="12.75" customHeight="1" x14ac:dyDescent="0.2">
      <c r="A51" s="61">
        <f>IF('[1]ZPV st'!A51=0," ",'[1]ZPV st'!A51)</f>
        <v>23</v>
      </c>
      <c r="B51" s="125" t="str">
        <f>IF('[1]ZPV st'!B51=0," ",'[1]ZPV st'!B51)</f>
        <v>Potštejn</v>
      </c>
      <c r="C51" s="62">
        <f>IF('[1]ZPV st'!C51=0," ",'[1]ZPV st'!C51)</f>
        <v>0.42391203703703706</v>
      </c>
      <c r="D51" s="63">
        <f>IF('[1]ZPV st'!D51=0," ",'[1]ZPV st'!D51)</f>
        <v>0.44601851851851854</v>
      </c>
      <c r="E51" s="64" t="str">
        <f>IF('[1]ZPV st'!E51=0," ",'[1]ZPV st'!E51)</f>
        <v xml:space="preserve"> </v>
      </c>
      <c r="F51" s="65">
        <f>IF('[1]ZPV st'!F51=0," ",'[1]ZPV st'!F51)</f>
        <v>2.2106481481481477E-2</v>
      </c>
      <c r="G51" s="66" t="str">
        <f>IF('[1]ZPV st'!G51=0," ",'[1]ZPV st'!G51)</f>
        <v>P</v>
      </c>
      <c r="H51" s="67">
        <f>IF('[1]ZPV st'!H51=0," ",'[1]ZPV st'!H51)</f>
        <v>11</v>
      </c>
      <c r="I51" s="68">
        <f>IF('[1]ZPV st'!I51=0," ",'[1]ZPV st'!I51)</f>
        <v>5</v>
      </c>
      <c r="J51" s="68">
        <f>IF('[1]ZPV st'!J51=0," ",'[1]ZPV st'!J51)</f>
        <v>3</v>
      </c>
      <c r="K51" s="68">
        <f>IF('[1]ZPV st'!K51=0," ",'[1]ZPV st'!K51)</f>
        <v>8</v>
      </c>
      <c r="L51" s="68">
        <f>IF('[1]ZPV st'!L51=0," ",'[1]ZPV st'!L51)</f>
        <v>1</v>
      </c>
      <c r="M51" s="69" t="str">
        <f>IF('[1]ZPV st'!M51=0," ",'[1]ZPV st'!M51)</f>
        <v xml:space="preserve"> </v>
      </c>
      <c r="N51" s="70">
        <f>IF('[1]ZPV st'!N51=0," ",'[1]ZPV st'!N51)</f>
        <v>1.9444444444444445E-2</v>
      </c>
      <c r="O51" s="71">
        <f>IF('[1]ZPV st'!O51=0," ",'[1]ZPV st'!O51)</f>
        <v>4.1550925925925922E-2</v>
      </c>
      <c r="P51" s="127">
        <f>IF('[1]ZPV st'!P51=0," ",'[1]ZPV st'!P51)</f>
        <v>4.1550925925925922E-2</v>
      </c>
      <c r="Q51" s="128">
        <f>IF('[1]ZPV st'!R51=0," ",'[1]ZPV st'!R51)</f>
        <v>28</v>
      </c>
    </row>
    <row r="52" spans="1:17" ht="12.75" customHeight="1" x14ac:dyDescent="0.2">
      <c r="A52" s="72" t="str">
        <f>IF('[1]ZPV st'!A52=0," ",'[1]ZPV st'!A52)</f>
        <v xml:space="preserve"> </v>
      </c>
      <c r="B52" s="126" t="str">
        <f>IF('[1]ZPV st'!B52=0," ",'[1]ZPV st'!B52)</f>
        <v xml:space="preserve"> </v>
      </c>
      <c r="C52" s="73" t="str">
        <f>IF('[1]ZPV st'!C52=0," ",'[1]ZPV st'!C52)</f>
        <v xml:space="preserve"> </v>
      </c>
      <c r="D52" s="74" t="str">
        <f>IF('[1]ZPV st'!D52=0," ",'[1]ZPV st'!D52)</f>
        <v xml:space="preserve"> </v>
      </c>
      <c r="E52" s="75" t="str">
        <f>IF('[1]ZPV st'!E52=0," ",'[1]ZPV st'!E52)</f>
        <v xml:space="preserve"> </v>
      </c>
      <c r="F52" s="76" t="str">
        <f>IF('[1]ZPV st'!F52=0," ",'[1]ZPV st'!F52)</f>
        <v>X</v>
      </c>
      <c r="G52" s="77" t="str">
        <f>IF('[1]ZPV st'!G52=0," ",'[1]ZPV st'!G52)</f>
        <v>P</v>
      </c>
      <c r="H52" s="78" t="str">
        <f>IF('[1]ZPV st'!H52=0," ",'[1]ZPV st'!H52)</f>
        <v xml:space="preserve"> </v>
      </c>
      <c r="I52" s="79" t="str">
        <f>IF('[1]ZPV st'!I52=0," ",'[1]ZPV st'!I52)</f>
        <v xml:space="preserve"> </v>
      </c>
      <c r="J52" s="79" t="str">
        <f>IF('[1]ZPV st'!J52=0," ",'[1]ZPV st'!J52)</f>
        <v xml:space="preserve"> </v>
      </c>
      <c r="K52" s="79" t="str">
        <f>IF('[1]ZPV st'!K52=0," ",'[1]ZPV st'!K52)</f>
        <v xml:space="preserve"> </v>
      </c>
      <c r="L52" s="79" t="str">
        <f>IF('[1]ZPV st'!L52=0," ",'[1]ZPV st'!L52)</f>
        <v xml:space="preserve"> </v>
      </c>
      <c r="M52" s="80" t="str">
        <f>IF('[1]ZPV st'!M52=0," ",'[1]ZPV st'!M52)</f>
        <v xml:space="preserve"> </v>
      </c>
      <c r="N52" s="81" t="str">
        <f>IF('[1]ZPV st'!N52=0," ",'[1]ZPV st'!N52)</f>
        <v xml:space="preserve"> </v>
      </c>
      <c r="O52" s="82" t="str">
        <f>IF('[1]ZPV st'!O52=0," ",'[1]ZPV st'!O52)</f>
        <v xml:space="preserve"> </v>
      </c>
      <c r="P52" s="127" t="str">
        <f>IF('[1]ZPV st'!P52=0," ",'[1]ZPV st'!P52)</f>
        <v xml:space="preserve"> </v>
      </c>
      <c r="Q52" s="128" t="str">
        <f>IF('[1]ZPV st'!Q52=0," ",'[1]ZPV st'!Q52)</f>
        <v xml:space="preserve"> </v>
      </c>
    </row>
    <row r="53" spans="1:17" ht="12.75" customHeight="1" x14ac:dyDescent="0.2">
      <c r="A53" s="39">
        <f>IF('[1]ZPV st'!A53=0," ",'[1]ZPV st'!A53)</f>
        <v>24</v>
      </c>
      <c r="B53" s="121" t="str">
        <f>IF('[1]ZPV st'!B53=0," ",'[1]ZPV st'!B53)</f>
        <v>Čestice</v>
      </c>
      <c r="C53" s="40">
        <f>IF('[1]ZPV st'!C53=0," ",'[1]ZPV st'!C53)</f>
        <v>0.42768518518518522</v>
      </c>
      <c r="D53" s="41">
        <f>IF('[1]ZPV st'!D53=0," ",'[1]ZPV st'!D53)</f>
        <v>0.44953703703703707</v>
      </c>
      <c r="E53" s="42" t="str">
        <f>IF('[1]ZPV st'!E53=0," ",'[1]ZPV st'!E53)</f>
        <v xml:space="preserve"> </v>
      </c>
      <c r="F53" s="43">
        <f>IF('[1]ZPV st'!F53=0," ",'[1]ZPV st'!F53)</f>
        <v>2.1851851851851845E-2</v>
      </c>
      <c r="G53" s="44" t="str">
        <f>IF('[1]ZPV st'!G53=0," ",'[1]ZPV st'!G53)</f>
        <v>P</v>
      </c>
      <c r="H53" s="45">
        <f>IF('[1]ZPV st'!H53=0," ",'[1]ZPV st'!H53)</f>
        <v>8</v>
      </c>
      <c r="I53" s="46">
        <f>IF('[1]ZPV st'!I53=0," ",'[1]ZPV st'!I53)</f>
        <v>5</v>
      </c>
      <c r="J53" s="46" t="str">
        <f>IF('[1]ZPV st'!J53=0," ",'[1]ZPV st'!J53)</f>
        <v xml:space="preserve"> </v>
      </c>
      <c r="K53" s="46">
        <f>IF('[1]ZPV st'!K53=0," ",'[1]ZPV st'!K53)</f>
        <v>5</v>
      </c>
      <c r="L53" s="46">
        <f>IF('[1]ZPV st'!L53=0," ",'[1]ZPV st'!L53)</f>
        <v>1</v>
      </c>
      <c r="M53" s="47">
        <f>IF('[1]ZPV st'!M53=0," ",'[1]ZPV st'!M53)</f>
        <v>6</v>
      </c>
      <c r="N53" s="48">
        <f>IF('[1]ZPV st'!N53=0," ",'[1]ZPV st'!N53)</f>
        <v>1.7361111111111112E-2</v>
      </c>
      <c r="O53" s="49">
        <f>IF('[1]ZPV st'!O53=0," ",'[1]ZPV st'!O53)</f>
        <v>3.9212962962962956E-2</v>
      </c>
      <c r="P53" s="123">
        <f>IF('[1]ZPV st'!P53=0," ",'[1]ZPV st'!P53)</f>
        <v>3.9212962962962956E-2</v>
      </c>
      <c r="Q53" s="124">
        <f>IF('[1]ZPV st'!R53=0," ",'[1]ZPV st'!R53)</f>
        <v>20</v>
      </c>
    </row>
    <row r="54" spans="1:17" ht="12.75" customHeight="1" x14ac:dyDescent="0.2">
      <c r="A54" s="50" t="str">
        <f>IF('[1]ZPV st'!A54=0," ",'[1]ZPV st'!A54)</f>
        <v xml:space="preserve"> </v>
      </c>
      <c r="B54" s="122" t="str">
        <f>IF('[1]ZPV st'!B54=0," ",'[1]ZPV st'!B54)</f>
        <v xml:space="preserve"> </v>
      </c>
      <c r="C54" s="51">
        <f>IF('[1]ZPV st'!C54=0," ",'[1]ZPV st'!C54)</f>
        <v>0.43405092592592592</v>
      </c>
      <c r="D54" s="52">
        <f>IF('[1]ZPV st'!D54=0," ",'[1]ZPV st'!D54)</f>
        <v>0.46494212962962966</v>
      </c>
      <c r="E54" s="53">
        <f>IF('[1]ZPV st'!E54=0," ",'[1]ZPV st'!E54)</f>
        <v>7.291666666666667E-4</v>
      </c>
      <c r="F54" s="54">
        <f>IF('[1]ZPV st'!F54=0," ",'[1]ZPV st'!F54)</f>
        <v>3.0162037037037074E-2</v>
      </c>
      <c r="G54" s="55" t="str">
        <f>IF('[1]ZPV st'!G54=0," ",'[1]ZPV st'!G54)</f>
        <v>P</v>
      </c>
      <c r="H54" s="56">
        <f>IF('[1]ZPV st'!H54=0," ",'[1]ZPV st'!H54)</f>
        <v>11</v>
      </c>
      <c r="I54" s="57">
        <f>IF('[1]ZPV st'!I54=0," ",'[1]ZPV st'!I54)</f>
        <v>1</v>
      </c>
      <c r="J54" s="57">
        <f>IF('[1]ZPV st'!J54=0," ",'[1]ZPV st'!J54)</f>
        <v>6</v>
      </c>
      <c r="K54" s="57">
        <f>IF('[1]ZPV st'!K54=0," ",'[1]ZPV st'!K54)</f>
        <v>7</v>
      </c>
      <c r="L54" s="57">
        <f>IF('[1]ZPV st'!L54=0," ",'[1]ZPV st'!L54)</f>
        <v>7</v>
      </c>
      <c r="M54" s="58">
        <f>IF('[1]ZPV st'!M54=0," ",'[1]ZPV st'!M54)</f>
        <v>9</v>
      </c>
      <c r="N54" s="59">
        <f>IF('[1]ZPV st'!N54=0," ",'[1]ZPV st'!N54)</f>
        <v>2.8472222222222222E-2</v>
      </c>
      <c r="O54" s="60">
        <f>IF('[1]ZPV st'!O54=0," ",'[1]ZPV st'!O54)</f>
        <v>5.8634259259259296E-2</v>
      </c>
      <c r="P54" s="123" t="str">
        <f>IF('[1]ZPV st'!P54=0," ",'[1]ZPV st'!P54)</f>
        <v xml:space="preserve"> </v>
      </c>
      <c r="Q54" s="124" t="str">
        <f>IF('[1]ZPV st'!Q54=0," ",'[1]ZPV st'!Q54)</f>
        <v xml:space="preserve"> </v>
      </c>
    </row>
    <row r="55" spans="1:17" ht="12.75" customHeight="1" x14ac:dyDescent="0.2">
      <c r="A55" s="61">
        <f>IF('[1]ZPV st'!A55=0," ",'[1]ZPV st'!A55)</f>
        <v>25</v>
      </c>
      <c r="B55" s="125" t="str">
        <f>IF('[1]ZPV st'!B55=0," ",'[1]ZPV st'!B55)</f>
        <v>Rájec</v>
      </c>
      <c r="C55" s="62">
        <f>IF('[1]ZPV st'!C55=0," ",'[1]ZPV st'!C55)</f>
        <v>0.43015046296296294</v>
      </c>
      <c r="D55" s="63">
        <f>IF('[1]ZPV st'!D55=0," ",'[1]ZPV st'!D55)</f>
        <v>0.45150462962962962</v>
      </c>
      <c r="E55" s="64" t="str">
        <f>IF('[1]ZPV st'!E55=0," ",'[1]ZPV st'!E55)</f>
        <v xml:space="preserve"> </v>
      </c>
      <c r="F55" s="65">
        <f>IF('[1]ZPV st'!F55=0," ",'[1]ZPV st'!F55)</f>
        <v>2.1354166666666674E-2</v>
      </c>
      <c r="G55" s="66" t="str">
        <f>IF('[1]ZPV st'!G55=0," ",'[1]ZPV st'!G55)</f>
        <v>P</v>
      </c>
      <c r="H55" s="67">
        <f>IF('[1]ZPV st'!H55=0," ",'[1]ZPV st'!H55)</f>
        <v>9</v>
      </c>
      <c r="I55" s="68">
        <f>IF('[1]ZPV st'!I55=0," ",'[1]ZPV st'!I55)</f>
        <v>10</v>
      </c>
      <c r="J55" s="68">
        <f>IF('[1]ZPV st'!J55=0," ",'[1]ZPV st'!J55)</f>
        <v>3</v>
      </c>
      <c r="K55" s="68">
        <f>IF('[1]ZPV st'!K55=0," ",'[1]ZPV st'!K55)</f>
        <v>5</v>
      </c>
      <c r="L55" s="68">
        <f>IF('[1]ZPV st'!L55=0," ",'[1]ZPV st'!L55)</f>
        <v>1</v>
      </c>
      <c r="M55" s="69">
        <f>IF('[1]ZPV st'!M55=0," ",'[1]ZPV st'!M55)</f>
        <v>3</v>
      </c>
      <c r="N55" s="70">
        <f>IF('[1]ZPV st'!N55=0," ",'[1]ZPV st'!N55)</f>
        <v>2.1527777777777778E-2</v>
      </c>
      <c r="O55" s="71">
        <f>IF('[1]ZPV st'!O55=0," ",'[1]ZPV st'!O55)</f>
        <v>4.2881944444444452E-2</v>
      </c>
      <c r="P55" s="127">
        <f>IF('[1]ZPV st'!P55=0," ",'[1]ZPV st'!P55)</f>
        <v>4.2881944444444452E-2</v>
      </c>
      <c r="Q55" s="128">
        <f>IF('[1]ZPV st'!R55=0," ",'[1]ZPV st'!R55)</f>
        <v>29</v>
      </c>
    </row>
    <row r="56" spans="1:17" ht="12.75" customHeight="1" x14ac:dyDescent="0.2">
      <c r="A56" s="72" t="str">
        <f>IF('[1]ZPV st'!A56=0," ",'[1]ZPV st'!A56)</f>
        <v xml:space="preserve"> </v>
      </c>
      <c r="B56" s="126" t="str">
        <f>IF('[1]ZPV st'!B56=0," ",'[1]ZPV st'!B56)</f>
        <v xml:space="preserve"> </v>
      </c>
      <c r="C56" s="73" t="str">
        <f>IF('[1]ZPV st'!C56=0," ",'[1]ZPV st'!C56)</f>
        <v xml:space="preserve"> </v>
      </c>
      <c r="D56" s="74" t="str">
        <f>IF('[1]ZPV st'!D56=0," ",'[1]ZPV st'!D56)</f>
        <v xml:space="preserve"> </v>
      </c>
      <c r="E56" s="75" t="str">
        <f>IF('[1]ZPV st'!E56=0," ",'[1]ZPV st'!E56)</f>
        <v xml:space="preserve"> </v>
      </c>
      <c r="F56" s="76" t="str">
        <f>IF('[1]ZPV st'!F56=0," ",'[1]ZPV st'!F56)</f>
        <v>X</v>
      </c>
      <c r="G56" s="77" t="str">
        <f>IF('[1]ZPV st'!G56=0," ",'[1]ZPV st'!G56)</f>
        <v>P</v>
      </c>
      <c r="H56" s="78" t="str">
        <f>IF('[1]ZPV st'!H56=0," ",'[1]ZPV st'!H56)</f>
        <v xml:space="preserve"> </v>
      </c>
      <c r="I56" s="79" t="str">
        <f>IF('[1]ZPV st'!I56=0," ",'[1]ZPV st'!I56)</f>
        <v xml:space="preserve"> </v>
      </c>
      <c r="J56" s="79" t="str">
        <f>IF('[1]ZPV st'!J56=0," ",'[1]ZPV st'!J56)</f>
        <v xml:space="preserve"> </v>
      </c>
      <c r="K56" s="79" t="str">
        <f>IF('[1]ZPV st'!K56=0," ",'[1]ZPV st'!K56)</f>
        <v xml:space="preserve"> </v>
      </c>
      <c r="L56" s="79" t="str">
        <f>IF('[1]ZPV st'!L56=0," ",'[1]ZPV st'!L56)</f>
        <v xml:space="preserve"> </v>
      </c>
      <c r="M56" s="80" t="str">
        <f>IF('[1]ZPV st'!M56=0," ",'[1]ZPV st'!M56)</f>
        <v xml:space="preserve"> </v>
      </c>
      <c r="N56" s="81" t="str">
        <f>IF('[1]ZPV st'!N56=0," ",'[1]ZPV st'!N56)</f>
        <v xml:space="preserve"> </v>
      </c>
      <c r="O56" s="82" t="str">
        <f>IF('[1]ZPV st'!O56=0," ",'[1]ZPV st'!O56)</f>
        <v xml:space="preserve"> </v>
      </c>
      <c r="P56" s="127" t="str">
        <f>IF('[1]ZPV st'!P56=0," ",'[1]ZPV st'!P56)</f>
        <v xml:space="preserve"> </v>
      </c>
      <c r="Q56" s="128" t="str">
        <f>IF('[1]ZPV st'!Q56=0," ",'[1]ZPV st'!Q56)</f>
        <v xml:space="preserve"> </v>
      </c>
    </row>
    <row r="57" spans="1:17" ht="12.75" customHeight="1" x14ac:dyDescent="0.2">
      <c r="A57" s="39">
        <f>IF('[1]ZPV st'!A57=0," ",'[1]ZPV st'!A57)</f>
        <v>26</v>
      </c>
      <c r="B57" s="121" t="str">
        <f>IF('[1]ZPV st'!B57=0," ",'[1]ZPV st'!B57)</f>
        <v>Jílovice II</v>
      </c>
      <c r="C57" s="40">
        <f>IF('[1]ZPV st'!C57=0," ",'[1]ZPV st'!C57)</f>
        <v>0.43200231481481483</v>
      </c>
      <c r="D57" s="41">
        <f>IF('[1]ZPV st'!D57=0," ",'[1]ZPV st'!D57)</f>
        <v>0.45435185185185184</v>
      </c>
      <c r="E57" s="42">
        <f>IF('[1]ZPV st'!E57=0," ",'[1]ZPV st'!E57)</f>
        <v>3.8194444444444446E-4</v>
      </c>
      <c r="F57" s="43">
        <f>IF('[1]ZPV st'!F57=0," ",'[1]ZPV st'!F57)</f>
        <v>2.196759259259257E-2</v>
      </c>
      <c r="G57" s="44" t="str">
        <f>IF('[1]ZPV st'!G57=0," ",'[1]ZPV st'!G57)</f>
        <v>P</v>
      </c>
      <c r="H57" s="45">
        <f>IF('[1]ZPV st'!H57=0," ",'[1]ZPV st'!H57)</f>
        <v>9</v>
      </c>
      <c r="I57" s="46">
        <f>IF('[1]ZPV st'!I57=0," ",'[1]ZPV st'!I57)</f>
        <v>5</v>
      </c>
      <c r="J57" s="46">
        <f>IF('[1]ZPV st'!J57=0," ",'[1]ZPV st'!J57)</f>
        <v>6</v>
      </c>
      <c r="K57" s="46" t="str">
        <f>IF('[1]ZPV st'!K57=0," ",'[1]ZPV st'!K57)</f>
        <v xml:space="preserve"> </v>
      </c>
      <c r="L57" s="46" t="str">
        <f>IF('[1]ZPV st'!L57=0," ",'[1]ZPV st'!L57)</f>
        <v xml:space="preserve"> </v>
      </c>
      <c r="M57" s="47" t="str">
        <f>IF('[1]ZPV st'!M57=0," ",'[1]ZPV st'!M57)</f>
        <v xml:space="preserve"> </v>
      </c>
      <c r="N57" s="48">
        <f>IF('[1]ZPV st'!N57=0," ",'[1]ZPV st'!N57)</f>
        <v>1.3888888888888888E-2</v>
      </c>
      <c r="O57" s="49">
        <f>IF('[1]ZPV st'!O57=0," ",'[1]ZPV st'!O57)</f>
        <v>3.5856481481481461E-2</v>
      </c>
      <c r="P57" s="123">
        <f>IF('[1]ZPV st'!P57=0," ",'[1]ZPV st'!P57)</f>
        <v>2.4375000000000074E-2</v>
      </c>
      <c r="Q57" s="124">
        <f>IF('[1]ZPV st'!R57=0," ",'[1]ZPV st'!R57)</f>
        <v>6</v>
      </c>
    </row>
    <row r="58" spans="1:17" ht="12.75" customHeight="1" x14ac:dyDescent="0.2">
      <c r="A58" s="50" t="str">
        <f>IF('[1]ZPV st'!A58=0," ",'[1]ZPV st'!A58)</f>
        <v xml:space="preserve"> </v>
      </c>
      <c r="B58" s="122" t="str">
        <f>IF('[1]ZPV st'!B58=0," ",'[1]ZPV st'!B58)</f>
        <v xml:space="preserve"> </v>
      </c>
      <c r="C58" s="51">
        <f>IF('[1]ZPV st'!C58=0," ",'[1]ZPV st'!C58)</f>
        <v>0.43614583333333329</v>
      </c>
      <c r="D58" s="52">
        <f>IF('[1]ZPV st'!D58=0," ",'[1]ZPV st'!D58)</f>
        <v>0.45696759259259262</v>
      </c>
      <c r="E58" s="53">
        <f>IF('[1]ZPV st'!E58=0," ",'[1]ZPV st'!E58)</f>
        <v>2.0023148148148148E-3</v>
      </c>
      <c r="F58" s="54">
        <f>IF('[1]ZPV st'!F58=0," ",'[1]ZPV st'!F58)</f>
        <v>1.8819444444444517E-2</v>
      </c>
      <c r="G58" s="55" t="str">
        <f>IF('[1]ZPV st'!G58=0," ",'[1]ZPV st'!G58)</f>
        <v>P</v>
      </c>
      <c r="H58" s="56">
        <f>IF('[1]ZPV st'!H58=0," ",'[1]ZPV st'!H58)</f>
        <v>7</v>
      </c>
      <c r="I58" s="57" t="str">
        <f>IF('[1]ZPV st'!I58=0," ",'[1]ZPV st'!I58)</f>
        <v xml:space="preserve"> </v>
      </c>
      <c r="J58" s="57" t="str">
        <f>IF('[1]ZPV st'!J58=0," ",'[1]ZPV st'!J58)</f>
        <v xml:space="preserve"> </v>
      </c>
      <c r="K58" s="57" t="str">
        <f>IF('[1]ZPV st'!K58=0," ",'[1]ZPV st'!K58)</f>
        <v xml:space="preserve"> </v>
      </c>
      <c r="L58" s="57">
        <f>IF('[1]ZPV st'!L58=0," ",'[1]ZPV st'!L58)</f>
        <v>1</v>
      </c>
      <c r="M58" s="58" t="str">
        <f>IF('[1]ZPV st'!M58=0," ",'[1]ZPV st'!M58)</f>
        <v xml:space="preserve"> </v>
      </c>
      <c r="N58" s="59">
        <f>IF('[1]ZPV st'!N58=0," ",'[1]ZPV st'!N58)</f>
        <v>5.5555555555555558E-3</v>
      </c>
      <c r="O58" s="60">
        <f>IF('[1]ZPV st'!O58=0," ",'[1]ZPV st'!O58)</f>
        <v>2.4375000000000074E-2</v>
      </c>
      <c r="P58" s="123" t="str">
        <f>IF('[1]ZPV st'!P58=0," ",'[1]ZPV st'!P58)</f>
        <v xml:space="preserve"> </v>
      </c>
      <c r="Q58" s="124" t="str">
        <f>IF('[1]ZPV st'!Q58=0," ",'[1]ZPV st'!Q58)</f>
        <v xml:space="preserve"> </v>
      </c>
    </row>
    <row r="59" spans="1:17" ht="12.75" customHeight="1" x14ac:dyDescent="0.2">
      <c r="A59" s="61">
        <f>IF('[1]ZPV st'!A59=0," ",'[1]ZPV st'!A59)</f>
        <v>27</v>
      </c>
      <c r="B59" s="125" t="str">
        <f>IF('[1]ZPV st'!B59=0," ",'[1]ZPV st'!B59)</f>
        <v>Javornice - obec</v>
      </c>
      <c r="C59" s="62">
        <f>IF('[1]ZPV st'!C59=0," ",'[1]ZPV st'!C59)</f>
        <v>0.43870370370370365</v>
      </c>
      <c r="D59" s="63">
        <f>IF('[1]ZPV st'!D59=0," ",'[1]ZPV st'!D59)</f>
        <v>0.45993055555555556</v>
      </c>
      <c r="E59" s="64" t="str">
        <f>IF('[1]ZPV st'!E59=0," ",'[1]ZPV st'!E59)</f>
        <v xml:space="preserve"> </v>
      </c>
      <c r="F59" s="65">
        <f>IF('[1]ZPV st'!F59=0," ",'[1]ZPV st'!F59)</f>
        <v>2.1226851851851913E-2</v>
      </c>
      <c r="G59" s="66" t="str">
        <f>IF('[1]ZPV st'!G59=0," ",'[1]ZPV st'!G59)</f>
        <v>P</v>
      </c>
      <c r="H59" s="67">
        <f>IF('[1]ZPV st'!H59=0," ",'[1]ZPV st'!H59)</f>
        <v>7</v>
      </c>
      <c r="I59" s="68">
        <f>IF('[1]ZPV st'!I59=0," ",'[1]ZPV st'!I59)</f>
        <v>1</v>
      </c>
      <c r="J59" s="68">
        <f>IF('[1]ZPV st'!J59=0," ",'[1]ZPV st'!J59)</f>
        <v>6</v>
      </c>
      <c r="K59" s="68" t="str">
        <f>IF('[1]ZPV st'!K59=0," ",'[1]ZPV st'!K59)</f>
        <v xml:space="preserve"> </v>
      </c>
      <c r="L59" s="68">
        <f>IF('[1]ZPV st'!L59=0," ",'[1]ZPV st'!L59)</f>
        <v>3</v>
      </c>
      <c r="M59" s="69">
        <f>IF('[1]ZPV st'!M59=0," ",'[1]ZPV st'!M59)</f>
        <v>6</v>
      </c>
      <c r="N59" s="70">
        <f>IF('[1]ZPV st'!N59=0," ",'[1]ZPV st'!N59)</f>
        <v>1.5972222222222221E-2</v>
      </c>
      <c r="O59" s="71">
        <f>IF('[1]ZPV st'!O59=0," ",'[1]ZPV st'!O59)</f>
        <v>3.7199074074074134E-2</v>
      </c>
      <c r="P59" s="127">
        <f>IF('[1]ZPV st'!P59=0," ",'[1]ZPV st'!P59)</f>
        <v>3.7199074074074134E-2</v>
      </c>
      <c r="Q59" s="128">
        <f>IF('[1]ZPV st'!R59=0," ",'[1]ZPV st'!R59)</f>
        <v>17</v>
      </c>
    </row>
    <row r="60" spans="1:17" ht="12.75" customHeight="1" x14ac:dyDescent="0.2">
      <c r="A60" s="72" t="str">
        <f>IF('[1]ZPV st'!A60=0," ",'[1]ZPV st'!A60)</f>
        <v xml:space="preserve"> </v>
      </c>
      <c r="B60" s="126" t="str">
        <f>IF('[1]ZPV st'!B60=0," ",'[1]ZPV st'!B60)</f>
        <v xml:space="preserve"> </v>
      </c>
      <c r="C60" s="73" t="str">
        <f>IF('[1]ZPV st'!C60=0," ",'[1]ZPV st'!C60)</f>
        <v xml:space="preserve"> </v>
      </c>
      <c r="D60" s="74" t="str">
        <f>IF('[1]ZPV st'!D60=0," ",'[1]ZPV st'!D60)</f>
        <v xml:space="preserve"> </v>
      </c>
      <c r="E60" s="75" t="str">
        <f>IF('[1]ZPV st'!E60=0," ",'[1]ZPV st'!E60)</f>
        <v xml:space="preserve"> </v>
      </c>
      <c r="F60" s="76" t="str">
        <f>IF('[1]ZPV st'!F60=0," ",'[1]ZPV st'!F60)</f>
        <v>X</v>
      </c>
      <c r="G60" s="77" t="str">
        <f>IF('[1]ZPV st'!G60=0," ",'[1]ZPV st'!G60)</f>
        <v>P</v>
      </c>
      <c r="H60" s="78" t="str">
        <f>IF('[1]ZPV st'!H60=0," ",'[1]ZPV st'!H60)</f>
        <v xml:space="preserve"> </v>
      </c>
      <c r="I60" s="79" t="str">
        <f>IF('[1]ZPV st'!I60=0," ",'[1]ZPV st'!I60)</f>
        <v xml:space="preserve"> </v>
      </c>
      <c r="J60" s="79" t="str">
        <f>IF('[1]ZPV st'!J60=0," ",'[1]ZPV st'!J60)</f>
        <v xml:space="preserve"> </v>
      </c>
      <c r="K60" s="79" t="str">
        <f>IF('[1]ZPV st'!K60=0," ",'[1]ZPV st'!K60)</f>
        <v xml:space="preserve"> </v>
      </c>
      <c r="L60" s="79" t="str">
        <f>IF('[1]ZPV st'!L60=0," ",'[1]ZPV st'!L60)</f>
        <v xml:space="preserve"> </v>
      </c>
      <c r="M60" s="80" t="str">
        <f>IF('[1]ZPV st'!M60=0," ",'[1]ZPV st'!M60)</f>
        <v xml:space="preserve"> </v>
      </c>
      <c r="N60" s="81" t="str">
        <f>IF('[1]ZPV st'!N60=0," ",'[1]ZPV st'!N60)</f>
        <v xml:space="preserve"> </v>
      </c>
      <c r="O60" s="82" t="str">
        <f>IF('[1]ZPV st'!O60=0," ",'[1]ZPV st'!O60)</f>
        <v xml:space="preserve"> </v>
      </c>
      <c r="P60" s="127" t="str">
        <f>IF('[1]ZPV st'!P60=0," ",'[1]ZPV st'!P60)</f>
        <v xml:space="preserve"> </v>
      </c>
      <c r="Q60" s="128" t="str">
        <f>IF('[1]ZPV st'!Q60=0," ",'[1]ZPV st'!Q60)</f>
        <v xml:space="preserve"> </v>
      </c>
    </row>
    <row r="61" spans="1:17" ht="12.75" customHeight="1" x14ac:dyDescent="0.2">
      <c r="A61" s="39">
        <f>IF('[1]ZPV st'!A61=0," ",'[1]ZPV st'!A61)</f>
        <v>28</v>
      </c>
      <c r="B61" s="121" t="str">
        <f>IF('[1]ZPV st'!B61=0," ",'[1]ZPV st'!B61)</f>
        <v>Kostelecká Lhota</v>
      </c>
      <c r="C61" s="40">
        <f>IF('[1]ZPV st'!C61=0," ",'[1]ZPV st'!C61)</f>
        <v>0.44123842592592594</v>
      </c>
      <c r="D61" s="41">
        <f>IF('[1]ZPV st'!D61=0," ",'[1]ZPV st'!D61)</f>
        <v>0.46515046296296297</v>
      </c>
      <c r="E61" s="42" t="str">
        <f>IF('[1]ZPV st'!E61=0," ",'[1]ZPV st'!E61)</f>
        <v xml:space="preserve"> </v>
      </c>
      <c r="F61" s="43">
        <f>IF('[1]ZPV st'!F61=0," ",'[1]ZPV st'!F61)</f>
        <v>2.3912037037037037E-2</v>
      </c>
      <c r="G61" s="44" t="str">
        <f>IF('[1]ZPV st'!G61=0," ",'[1]ZPV st'!G61)</f>
        <v>P</v>
      </c>
      <c r="H61" s="45">
        <f>IF('[1]ZPV st'!H61=0," ",'[1]ZPV st'!H61)</f>
        <v>8</v>
      </c>
      <c r="I61" s="46">
        <f>IF('[1]ZPV st'!I61=0," ",'[1]ZPV st'!I61)</f>
        <v>5</v>
      </c>
      <c r="J61" s="46">
        <f>IF('[1]ZPV st'!J61=0," ",'[1]ZPV st'!J61)</f>
        <v>9</v>
      </c>
      <c r="K61" s="46">
        <f>IF('[1]ZPV st'!K61=0," ",'[1]ZPV st'!K61)</f>
        <v>10</v>
      </c>
      <c r="L61" s="46">
        <f>IF('[1]ZPV st'!L61=0," ",'[1]ZPV st'!L61)</f>
        <v>1</v>
      </c>
      <c r="M61" s="47">
        <f>IF('[1]ZPV st'!M61=0," ",'[1]ZPV st'!M61)</f>
        <v>6</v>
      </c>
      <c r="N61" s="48">
        <f>IF('[1]ZPV st'!N61=0," ",'[1]ZPV st'!N61)</f>
        <v>2.7083333333333334E-2</v>
      </c>
      <c r="O61" s="49">
        <f>IF('[1]ZPV st'!O61=0," ",'[1]ZPV st'!O61)</f>
        <v>5.0995370370370371E-2</v>
      </c>
      <c r="P61" s="123">
        <f>IF('[1]ZPV st'!P61=0," ",'[1]ZPV st'!P61)</f>
        <v>5.0995370370370371E-2</v>
      </c>
      <c r="Q61" s="124">
        <f>IF('[1]ZPV st'!R61=0," ",'[1]ZPV st'!R61)</f>
        <v>31</v>
      </c>
    </row>
    <row r="62" spans="1:17" ht="12.75" customHeight="1" x14ac:dyDescent="0.2">
      <c r="A62" s="50" t="str">
        <f>IF('[1]ZPV st'!A62=0," ",'[1]ZPV st'!A62)</f>
        <v xml:space="preserve"> </v>
      </c>
      <c r="B62" s="122" t="str">
        <f>IF('[1]ZPV st'!B62=0," ",'[1]ZPV st'!B62)</f>
        <v xml:space="preserve"> </v>
      </c>
      <c r="C62" s="51" t="str">
        <f>IF('[1]ZPV st'!C62=0," ",'[1]ZPV st'!C62)</f>
        <v xml:space="preserve"> </v>
      </c>
      <c r="D62" s="52" t="str">
        <f>IF('[1]ZPV st'!D62=0," ",'[1]ZPV st'!D62)</f>
        <v xml:space="preserve"> </v>
      </c>
      <c r="E62" s="53" t="str">
        <f>IF('[1]ZPV st'!E62=0," ",'[1]ZPV st'!E62)</f>
        <v xml:space="preserve"> </v>
      </c>
      <c r="F62" s="54" t="str">
        <f>IF('[1]ZPV st'!F62=0," ",'[1]ZPV st'!F62)</f>
        <v>X</v>
      </c>
      <c r="G62" s="55" t="str">
        <f>IF('[1]ZPV st'!G62=0," ",'[1]ZPV st'!G62)</f>
        <v>P</v>
      </c>
      <c r="H62" s="56" t="str">
        <f>IF('[1]ZPV st'!H62=0," ",'[1]ZPV st'!H62)</f>
        <v xml:space="preserve"> </v>
      </c>
      <c r="I62" s="57" t="str">
        <f>IF('[1]ZPV st'!I62=0," ",'[1]ZPV st'!I62)</f>
        <v xml:space="preserve"> </v>
      </c>
      <c r="J62" s="57" t="str">
        <f>IF('[1]ZPV st'!J62=0," ",'[1]ZPV st'!J62)</f>
        <v xml:space="preserve"> </v>
      </c>
      <c r="K62" s="57" t="str">
        <f>IF('[1]ZPV st'!K62=0," ",'[1]ZPV st'!K62)</f>
        <v xml:space="preserve"> </v>
      </c>
      <c r="L62" s="57" t="str">
        <f>IF('[1]ZPV st'!L62=0," ",'[1]ZPV st'!L62)</f>
        <v xml:space="preserve"> </v>
      </c>
      <c r="M62" s="58" t="str">
        <f>IF('[1]ZPV st'!M62=0," ",'[1]ZPV st'!M62)</f>
        <v xml:space="preserve"> </v>
      </c>
      <c r="N62" s="59" t="str">
        <f>IF('[1]ZPV st'!N62=0," ",'[1]ZPV st'!N62)</f>
        <v xml:space="preserve"> </v>
      </c>
      <c r="O62" s="60" t="str">
        <f>IF('[1]ZPV st'!O62=0," ",'[1]ZPV st'!O62)</f>
        <v xml:space="preserve"> </v>
      </c>
      <c r="P62" s="123" t="str">
        <f>IF('[1]ZPV st'!P62=0," ",'[1]ZPV st'!P62)</f>
        <v xml:space="preserve"> </v>
      </c>
      <c r="Q62" s="124" t="str">
        <f>IF('[1]ZPV st'!Q62=0," ",'[1]ZPV st'!Q62)</f>
        <v xml:space="preserve"> </v>
      </c>
    </row>
    <row r="63" spans="1:17" ht="12.75" customHeight="1" x14ac:dyDescent="0.2">
      <c r="A63" s="61">
        <f>IF('[1]ZPV st'!A63=0," ",'[1]ZPV st'!A63)</f>
        <v>29</v>
      </c>
      <c r="B63" s="125" t="str">
        <f>IF('[1]ZPV st'!B63=0," ",'[1]ZPV st'!B63)</f>
        <v>Křovice</v>
      </c>
      <c r="C63" s="62">
        <f>IF('[1]ZPV st'!C63=0," ",'[1]ZPV st'!C63)</f>
        <v>0.4430439814814815</v>
      </c>
      <c r="D63" s="63">
        <f>IF('[1]ZPV st'!D63=0," ",'[1]ZPV st'!D63)</f>
        <v>0.4612384259259259</v>
      </c>
      <c r="E63" s="64">
        <f>IF('[1]ZPV st'!E63=0," ",'[1]ZPV st'!E63)</f>
        <v>6.5972222222222213E-4</v>
      </c>
      <c r="F63" s="65">
        <f>IF('[1]ZPV st'!F63=0," ",'[1]ZPV st'!F63)</f>
        <v>1.7534722222222181E-2</v>
      </c>
      <c r="G63" s="66" t="str">
        <f>IF('[1]ZPV st'!G63=0," ",'[1]ZPV st'!G63)</f>
        <v>P</v>
      </c>
      <c r="H63" s="67">
        <f>IF('[1]ZPV st'!H63=0," ",'[1]ZPV st'!H63)</f>
        <v>9</v>
      </c>
      <c r="I63" s="68">
        <f>IF('[1]ZPV st'!I63=0," ",'[1]ZPV st'!I63)</f>
        <v>5</v>
      </c>
      <c r="J63" s="68" t="str">
        <f>IF('[1]ZPV st'!J63=0," ",'[1]ZPV st'!J63)</f>
        <v xml:space="preserve"> </v>
      </c>
      <c r="K63" s="68" t="str">
        <f>IF('[1]ZPV st'!K63=0," ",'[1]ZPV st'!K63)</f>
        <v xml:space="preserve"> </v>
      </c>
      <c r="L63" s="68">
        <f>IF('[1]ZPV st'!L63=0," ",'[1]ZPV st'!L63)</f>
        <v>2</v>
      </c>
      <c r="M63" s="69" t="str">
        <f>IF('[1]ZPV st'!M63=0," ",'[1]ZPV st'!M63)</f>
        <v xml:space="preserve"> </v>
      </c>
      <c r="N63" s="70">
        <f>IF('[1]ZPV st'!N63=0," ",'[1]ZPV st'!N63)</f>
        <v>1.1111111111111112E-2</v>
      </c>
      <c r="O63" s="71">
        <f>IF('[1]ZPV st'!O63=0," ",'[1]ZPV st'!O63)</f>
        <v>2.8645833333333294E-2</v>
      </c>
      <c r="P63" s="127">
        <f>IF('[1]ZPV st'!P63=0," ",'[1]ZPV st'!P63)</f>
        <v>2.8645833333333294E-2</v>
      </c>
      <c r="Q63" s="128">
        <f>IF('[1]ZPV st'!R63=0," ",'[1]ZPV st'!R63)</f>
        <v>9</v>
      </c>
    </row>
    <row r="64" spans="1:17" ht="12.75" customHeight="1" x14ac:dyDescent="0.2">
      <c r="A64" s="72" t="str">
        <f>IF('[1]ZPV st'!A64=0," ",'[1]ZPV st'!A64)</f>
        <v xml:space="preserve"> </v>
      </c>
      <c r="B64" s="126" t="str">
        <f>IF('[1]ZPV st'!B64=0," ",'[1]ZPV st'!B64)</f>
        <v xml:space="preserve"> </v>
      </c>
      <c r="C64" s="73">
        <f>IF('[1]ZPV st'!C64=0," ",'[1]ZPV st'!C64)</f>
        <v>0.44966435185185188</v>
      </c>
      <c r="D64" s="74">
        <f>IF('[1]ZPV st'!D64=0," ",'[1]ZPV st'!D64)</f>
        <v>0.4725462962962963</v>
      </c>
      <c r="E64" s="75" t="str">
        <f>IF('[1]ZPV st'!E64=0," ",'[1]ZPV st'!E64)</f>
        <v xml:space="preserve"> </v>
      </c>
      <c r="F64" s="76">
        <f>IF('[1]ZPV st'!F64=0," ",'[1]ZPV st'!F64)</f>
        <v>2.2881944444444413E-2</v>
      </c>
      <c r="G64" s="77" t="str">
        <f>IF('[1]ZPV st'!G64=0," ",'[1]ZPV st'!G64)</f>
        <v>P</v>
      </c>
      <c r="H64" s="78">
        <f>IF('[1]ZPV st'!H64=0," ",'[1]ZPV st'!H64)</f>
        <v>11</v>
      </c>
      <c r="I64" s="79">
        <f>IF('[1]ZPV st'!I64=0," ",'[1]ZPV st'!I64)</f>
        <v>1</v>
      </c>
      <c r="J64" s="79" t="str">
        <f>IF('[1]ZPV st'!J64=0," ",'[1]ZPV st'!J64)</f>
        <v xml:space="preserve"> </v>
      </c>
      <c r="K64" s="79" t="str">
        <f>IF('[1]ZPV st'!K64=0," ",'[1]ZPV st'!K64)</f>
        <v xml:space="preserve"> </v>
      </c>
      <c r="L64" s="79">
        <f>IF('[1]ZPV st'!L64=0," ",'[1]ZPV st'!L64)</f>
        <v>5</v>
      </c>
      <c r="M64" s="80">
        <f>IF('[1]ZPV st'!M64=0," ",'[1]ZPV st'!M64)</f>
        <v>6</v>
      </c>
      <c r="N64" s="81">
        <f>IF('[1]ZPV st'!N64=0," ",'[1]ZPV st'!N64)</f>
        <v>1.5972222222222221E-2</v>
      </c>
      <c r="O64" s="82">
        <f>IF('[1]ZPV st'!O64=0," ",'[1]ZPV st'!O64)</f>
        <v>3.8854166666666634E-2</v>
      </c>
      <c r="P64" s="127" t="str">
        <f>IF('[1]ZPV st'!P64=0," ",'[1]ZPV st'!P64)</f>
        <v xml:space="preserve"> </v>
      </c>
      <c r="Q64" s="128" t="str">
        <f>IF('[1]ZPV st'!Q64=0," ",'[1]ZPV st'!Q64)</f>
        <v xml:space="preserve"> </v>
      </c>
    </row>
    <row r="65" spans="1:17" ht="12.75" customHeight="1" x14ac:dyDescent="0.2">
      <c r="A65" s="39">
        <f>IF('[1]ZPV st'!A65=0," ",'[1]ZPV st'!A65)</f>
        <v>30</v>
      </c>
      <c r="B65" s="121" t="str">
        <f>IF('[1]ZPV st'!B65=0," ",'[1]ZPV st'!B65)</f>
        <v>Skuhrov n.B.</v>
      </c>
      <c r="C65" s="40">
        <f>IF('[1]ZPV st'!C65=0," ",'[1]ZPV st'!C65)</f>
        <v>0.44510416666666663</v>
      </c>
      <c r="D65" s="41">
        <f>IF('[1]ZPV st'!D65=0," ",'[1]ZPV st'!D65)</f>
        <v>0.46593749999999995</v>
      </c>
      <c r="E65" s="42" t="str">
        <f>IF('[1]ZPV st'!E65=0," ",'[1]ZPV st'!E65)</f>
        <v xml:space="preserve"> </v>
      </c>
      <c r="F65" s="43">
        <f>IF('[1]ZPV st'!F65=0," ",'[1]ZPV st'!F65)</f>
        <v>2.0833333333333315E-2</v>
      </c>
      <c r="G65" s="44" t="str">
        <f>IF('[1]ZPV st'!G65=0," ",'[1]ZPV st'!G65)</f>
        <v>P</v>
      </c>
      <c r="H65" s="45">
        <f>IF('[1]ZPV st'!H65=0," ",'[1]ZPV st'!H65)</f>
        <v>7</v>
      </c>
      <c r="I65" s="46">
        <f>IF('[1]ZPV st'!I65=0," ",'[1]ZPV st'!I65)</f>
        <v>1</v>
      </c>
      <c r="J65" s="46">
        <f>IF('[1]ZPV st'!J65=0," ",'[1]ZPV st'!J65)</f>
        <v>9</v>
      </c>
      <c r="K65" s="46">
        <f>IF('[1]ZPV st'!K65=0," ",'[1]ZPV st'!K65)</f>
        <v>5</v>
      </c>
      <c r="L65" s="46">
        <f>IF('[1]ZPV st'!L65=0," ",'[1]ZPV st'!L65)</f>
        <v>1</v>
      </c>
      <c r="M65" s="47">
        <f>IF('[1]ZPV st'!M65=0," ",'[1]ZPV st'!M65)</f>
        <v>6</v>
      </c>
      <c r="N65" s="48">
        <f>IF('[1]ZPV st'!N65=0," ",'[1]ZPV st'!N65)</f>
        <v>2.013888888888889E-2</v>
      </c>
      <c r="O65" s="49">
        <f>IF('[1]ZPV st'!O65=0," ",'[1]ZPV st'!O65)</f>
        <v>4.0972222222222202E-2</v>
      </c>
      <c r="P65" s="123">
        <f>IF('[1]ZPV st'!P65=0," ",'[1]ZPV st'!P65)</f>
        <v>4.0972222222222202E-2</v>
      </c>
      <c r="Q65" s="124">
        <f>IF('[1]ZPV st'!R65=0," ",'[1]ZPV st'!R65)</f>
        <v>27</v>
      </c>
    </row>
    <row r="66" spans="1:17" ht="12.75" customHeight="1" thickBot="1" x14ac:dyDescent="0.25">
      <c r="A66" s="83" t="str">
        <f>IF('[1]ZPV st'!A66=0," ",'[1]ZPV st'!A66)</f>
        <v xml:space="preserve"> </v>
      </c>
      <c r="B66" s="151" t="str">
        <f>IF('[1]ZPV st'!B66=0," ",'[1]ZPV st'!B66)</f>
        <v xml:space="preserve"> </v>
      </c>
      <c r="C66" s="84">
        <f>IF('[1]ZPV st'!C66=0," ",'[1]ZPV st'!C66)</f>
        <v>0.45195601851851852</v>
      </c>
      <c r="D66" s="85">
        <f>IF('[1]ZPV st'!D66=0," ",'[1]ZPV st'!D66)</f>
        <v>0.47872685185185188</v>
      </c>
      <c r="E66" s="86">
        <f>IF('[1]ZPV st'!E66=0," ",'[1]ZPV st'!E66)</f>
        <v>7.6388888888888893E-4</v>
      </c>
      <c r="F66" s="87">
        <f>IF('[1]ZPV st'!F66=0," ",'[1]ZPV st'!F66)</f>
        <v>2.6006944444444464E-2</v>
      </c>
      <c r="G66" s="88" t="str">
        <f>IF('[1]ZPV st'!G66=0," ",'[1]ZPV st'!G66)</f>
        <v>P</v>
      </c>
      <c r="H66" s="89">
        <f>IF('[1]ZPV st'!H66=0," ",'[1]ZPV st'!H66)</f>
        <v>9</v>
      </c>
      <c r="I66" s="90">
        <f>IF('[1]ZPV st'!I66=0," ",'[1]ZPV st'!I66)</f>
        <v>7</v>
      </c>
      <c r="J66" s="90">
        <f>IF('[1]ZPV st'!J66=0," ",'[1]ZPV st'!J66)</f>
        <v>9</v>
      </c>
      <c r="K66" s="90">
        <f>IF('[1]ZPV st'!K66=0," ",'[1]ZPV st'!K66)</f>
        <v>5</v>
      </c>
      <c r="L66" s="90">
        <f>IF('[1]ZPV st'!L66=0," ",'[1]ZPV st'!L66)</f>
        <v>4</v>
      </c>
      <c r="M66" s="91">
        <f>IF('[1]ZPV st'!M66=0," ",'[1]ZPV st'!M66)</f>
        <v>9</v>
      </c>
      <c r="N66" s="92">
        <f>IF('[1]ZPV st'!N66=0," ",'[1]ZPV st'!N66)</f>
        <v>2.9861111111111113E-2</v>
      </c>
      <c r="O66" s="93">
        <f>IF('[1]ZPV st'!O66=0," ",'[1]ZPV st'!O66)</f>
        <v>5.5868055555555574E-2</v>
      </c>
      <c r="P66" s="152" t="str">
        <f>IF('[1]ZPV st'!P66=0," ",'[1]ZPV st'!P66)</f>
        <v xml:space="preserve"> </v>
      </c>
      <c r="Q66" s="153" t="str">
        <f>IF('[1]ZPV st'!Q66=0," ",'[1]ZPV st'!Q66)</f>
        <v xml:space="preserve"> </v>
      </c>
    </row>
    <row r="67" spans="1:17" ht="12.75" customHeight="1" x14ac:dyDescent="0.2">
      <c r="A67" s="61">
        <f>IF('[1]ZPV st'!A67=0," ",'[1]ZPV st'!A67)</f>
        <v>31</v>
      </c>
      <c r="B67" s="125" t="str">
        <f>IF('[1]ZPV st'!B67=0," ",'[1]ZPV st'!B67)</f>
        <v>Čermná n.Orl.</v>
      </c>
      <c r="C67" s="62">
        <f>IF('[1]ZPV st'!C67=0," ",'[1]ZPV st'!C67)</f>
        <v>0.44716435185185183</v>
      </c>
      <c r="D67" s="63">
        <f>IF('[1]ZPV st'!D67=0," ",'[1]ZPV st'!D67)</f>
        <v>0.46760416666666665</v>
      </c>
      <c r="E67" s="64" t="str">
        <f>IF('[1]ZPV st'!E67=0," ",'[1]ZPV st'!E67)</f>
        <v xml:space="preserve"> </v>
      </c>
      <c r="F67" s="65">
        <f>IF('[1]ZPV st'!F67=0," ",'[1]ZPV st'!F67)</f>
        <v>2.0439814814814827E-2</v>
      </c>
      <c r="G67" s="21" t="str">
        <f>IF('[1]ZPV st'!G67=0," ",'[1]ZPV st'!G67)</f>
        <v>P</v>
      </c>
      <c r="H67" s="67">
        <f>IF('[1]ZPV st'!H67=0," ",'[1]ZPV st'!H67)</f>
        <v>10</v>
      </c>
      <c r="I67" s="68">
        <f>IF('[1]ZPV st'!I67=0," ",'[1]ZPV st'!I67)</f>
        <v>5</v>
      </c>
      <c r="J67" s="68">
        <f>IF('[1]ZPV st'!J67=0," ",'[1]ZPV st'!J67)</f>
        <v>3</v>
      </c>
      <c r="K67" s="68" t="str">
        <f>IF('[1]ZPV st'!K67=0," ",'[1]ZPV st'!K67)</f>
        <v xml:space="preserve"> </v>
      </c>
      <c r="L67" s="68">
        <f>IF('[1]ZPV st'!L67=0," ",'[1]ZPV st'!L67)</f>
        <v>3</v>
      </c>
      <c r="M67" s="69" t="str">
        <f>IF('[1]ZPV st'!M67=0," ",'[1]ZPV st'!M67)</f>
        <v xml:space="preserve"> </v>
      </c>
      <c r="N67" s="70">
        <f>IF('[1]ZPV st'!N67=0," ",'[1]ZPV st'!N67)</f>
        <v>1.4583333333333334E-2</v>
      </c>
      <c r="O67" s="71">
        <f>IF('[1]ZPV st'!O67=0," ",'[1]ZPV st'!O67)</f>
        <v>3.5023148148148164E-2</v>
      </c>
      <c r="P67" s="127">
        <f>IF('[1]ZPV st'!P67=0," ",'[1]ZPV st'!P67)</f>
        <v>3.5023148148148164E-2</v>
      </c>
      <c r="Q67" s="128">
        <f>IF('[1]ZPV st'!R67=0," ",'[1]ZPV st'!R67)</f>
        <v>14</v>
      </c>
    </row>
    <row r="68" spans="1:17" ht="12.75" customHeight="1" x14ac:dyDescent="0.2">
      <c r="A68" s="72" t="str">
        <f>IF('[1]ZPV st'!A68=0," ",'[1]ZPV st'!A68)</f>
        <v xml:space="preserve"> </v>
      </c>
      <c r="B68" s="126" t="str">
        <f>IF('[1]ZPV st'!B68=0," ",'[1]ZPV st'!B68)</f>
        <v xml:space="preserve"> </v>
      </c>
      <c r="C68" s="73" t="str">
        <f>IF('[1]ZPV st'!C68=0," ",'[1]ZPV st'!C68)</f>
        <v xml:space="preserve"> </v>
      </c>
      <c r="D68" s="74" t="str">
        <f>IF('[1]ZPV st'!D68=0," ",'[1]ZPV st'!D68)</f>
        <v xml:space="preserve"> </v>
      </c>
      <c r="E68" s="75" t="str">
        <f>IF('[1]ZPV st'!E68=0," ",'[1]ZPV st'!E68)</f>
        <v xml:space="preserve"> </v>
      </c>
      <c r="F68" s="76" t="str">
        <f>IF('[1]ZPV st'!F68=0," ",'[1]ZPV st'!F68)</f>
        <v>X</v>
      </c>
      <c r="G68" s="33" t="str">
        <f>IF('[1]ZPV st'!G68=0," ",'[1]ZPV st'!G68)</f>
        <v>P</v>
      </c>
      <c r="H68" s="78" t="str">
        <f>IF('[1]ZPV st'!H68=0," ",'[1]ZPV st'!H68)</f>
        <v xml:space="preserve"> </v>
      </c>
      <c r="I68" s="79" t="str">
        <f>IF('[1]ZPV st'!I68=0," ",'[1]ZPV st'!I68)</f>
        <v xml:space="preserve"> </v>
      </c>
      <c r="J68" s="79" t="str">
        <f>IF('[1]ZPV st'!J68=0," ",'[1]ZPV st'!J68)</f>
        <v xml:space="preserve"> </v>
      </c>
      <c r="K68" s="79" t="str">
        <f>IF('[1]ZPV st'!K68=0," ",'[1]ZPV st'!K68)</f>
        <v xml:space="preserve"> </v>
      </c>
      <c r="L68" s="79" t="str">
        <f>IF('[1]ZPV st'!L68=0," ",'[1]ZPV st'!L68)</f>
        <v xml:space="preserve"> </v>
      </c>
      <c r="M68" s="80" t="str">
        <f>IF('[1]ZPV st'!M68=0," ",'[1]ZPV st'!M68)</f>
        <v xml:space="preserve"> </v>
      </c>
      <c r="N68" s="81" t="str">
        <f>IF('[1]ZPV st'!N68=0," ",'[1]ZPV st'!N68)</f>
        <v xml:space="preserve"> </v>
      </c>
      <c r="O68" s="82" t="str">
        <f>IF('[1]ZPV st'!O68=0," ",'[1]ZPV st'!O68)</f>
        <v xml:space="preserve"> </v>
      </c>
      <c r="P68" s="127" t="str">
        <f>IF('[1]ZPV st'!P68=0," ",'[1]ZPV st'!P68)</f>
        <v xml:space="preserve"> </v>
      </c>
      <c r="Q68" s="128" t="str">
        <f>IF('[1]ZPV st'!Q68=0," ",'[1]ZPV st'!Q68)</f>
        <v xml:space="preserve"> </v>
      </c>
    </row>
  </sheetData>
  <mergeCells count="117">
    <mergeCell ref="P67:P68"/>
    <mergeCell ref="Q67:Q68"/>
    <mergeCell ref="B67:B68"/>
    <mergeCell ref="B65:B66"/>
    <mergeCell ref="P65:P66"/>
    <mergeCell ref="Q65:Q66"/>
    <mergeCell ref="B61:B62"/>
    <mergeCell ref="P61:P62"/>
    <mergeCell ref="Q61:Q62"/>
    <mergeCell ref="B63:B64"/>
    <mergeCell ref="P63:P64"/>
    <mergeCell ref="Q63:Q64"/>
    <mergeCell ref="B57:B58"/>
    <mergeCell ref="P57:P58"/>
    <mergeCell ref="Q57:Q58"/>
    <mergeCell ref="B59:B60"/>
    <mergeCell ref="P59:P60"/>
    <mergeCell ref="Q59:Q60"/>
    <mergeCell ref="B53:B54"/>
    <mergeCell ref="P53:P54"/>
    <mergeCell ref="Q53:Q54"/>
    <mergeCell ref="B55:B56"/>
    <mergeCell ref="P55:P56"/>
    <mergeCell ref="Q55:Q56"/>
    <mergeCell ref="B49:B50"/>
    <mergeCell ref="P49:P50"/>
    <mergeCell ref="Q49:Q50"/>
    <mergeCell ref="B51:B52"/>
    <mergeCell ref="P51:P52"/>
    <mergeCell ref="Q51:Q52"/>
    <mergeCell ref="B45:B46"/>
    <mergeCell ref="P45:P46"/>
    <mergeCell ref="Q45:Q46"/>
    <mergeCell ref="B47:B48"/>
    <mergeCell ref="P47:P48"/>
    <mergeCell ref="Q47:Q48"/>
    <mergeCell ref="B41:B42"/>
    <mergeCell ref="P41:P42"/>
    <mergeCell ref="Q41:Q42"/>
    <mergeCell ref="B43:B44"/>
    <mergeCell ref="P43:P44"/>
    <mergeCell ref="Q43:Q44"/>
    <mergeCell ref="B37:B38"/>
    <mergeCell ref="P37:P38"/>
    <mergeCell ref="Q37:Q38"/>
    <mergeCell ref="B39:B40"/>
    <mergeCell ref="P39:P40"/>
    <mergeCell ref="Q39:Q40"/>
    <mergeCell ref="B33:B34"/>
    <mergeCell ref="P33:P34"/>
    <mergeCell ref="Q33:Q34"/>
    <mergeCell ref="B35:B36"/>
    <mergeCell ref="P35:P36"/>
    <mergeCell ref="Q35:Q36"/>
    <mergeCell ref="B29:B30"/>
    <mergeCell ref="P29:P30"/>
    <mergeCell ref="Q29:Q30"/>
    <mergeCell ref="B31:B32"/>
    <mergeCell ref="P31:P32"/>
    <mergeCell ref="Q31:Q32"/>
    <mergeCell ref="B25:B26"/>
    <mergeCell ref="P25:P26"/>
    <mergeCell ref="Q25:Q26"/>
    <mergeCell ref="B27:B28"/>
    <mergeCell ref="P27:P28"/>
    <mergeCell ref="Q27:Q28"/>
    <mergeCell ref="B21:B22"/>
    <mergeCell ref="P21:P22"/>
    <mergeCell ref="Q21:Q22"/>
    <mergeCell ref="B23:B24"/>
    <mergeCell ref="P23:P24"/>
    <mergeCell ref="Q23:Q24"/>
    <mergeCell ref="B17:B18"/>
    <mergeCell ref="P17:P18"/>
    <mergeCell ref="Q17:Q18"/>
    <mergeCell ref="B19:B20"/>
    <mergeCell ref="P19:P20"/>
    <mergeCell ref="Q19:Q20"/>
    <mergeCell ref="B13:B14"/>
    <mergeCell ref="P13:P14"/>
    <mergeCell ref="Q13:Q14"/>
    <mergeCell ref="B15:B16"/>
    <mergeCell ref="P15:P16"/>
    <mergeCell ref="Q15:Q16"/>
    <mergeCell ref="Q7:Q8"/>
    <mergeCell ref="B9:B10"/>
    <mergeCell ref="P9:P10"/>
    <mergeCell ref="Q9:Q10"/>
    <mergeCell ref="B11:B12"/>
    <mergeCell ref="P11:P12"/>
    <mergeCell ref="Q11:Q12"/>
    <mergeCell ref="K4:K5"/>
    <mergeCell ref="L4:L5"/>
    <mergeCell ref="M4:M5"/>
    <mergeCell ref="B5:B6"/>
    <mergeCell ref="B7:B8"/>
    <mergeCell ref="P7:P8"/>
    <mergeCell ref="O3:O5"/>
    <mergeCell ref="P3:P5"/>
    <mergeCell ref="Q3:Q6"/>
    <mergeCell ref="C4:C5"/>
    <mergeCell ref="D4:D5"/>
    <mergeCell ref="E4:E5"/>
    <mergeCell ref="F4:F5"/>
    <mergeCell ref="H4:H5"/>
    <mergeCell ref="I4:I5"/>
    <mergeCell ref="J4:J5"/>
    <mergeCell ref="A1:E1"/>
    <mergeCell ref="F1:N1"/>
    <mergeCell ref="O1:Q1"/>
    <mergeCell ref="A2:E2"/>
    <mergeCell ref="F2:Q2"/>
    <mergeCell ref="A3:A6"/>
    <mergeCell ref="C3:F3"/>
    <mergeCell ref="G3:G5"/>
    <mergeCell ref="H3:M3"/>
    <mergeCell ref="N3:N5"/>
  </mergeCells>
  <conditionalFormatting sqref="O8 O10 O12 O14 O18 O16 O22 O20 O26 O24 O30 O28 O34 O32 O38 O36 O42 O40 O46 O44 O50 O48 O54 O52 O58 O56 O62 O60 O64 O68 O66">
    <cfRule type="expression" dxfId="184" priority="1" stopIfTrue="1">
      <formula>AND($O7&lt;&gt;"N",$O8&gt;$O7)</formula>
    </cfRule>
    <cfRule type="expression" dxfId="183" priority="2" stopIfTrue="1">
      <formula>OR($O7="N",$O8&lt;&gt;$O7,AND($O8&lt;&gt;"N",$O8=$O7))</formula>
    </cfRule>
  </conditionalFormatting>
  <conditionalFormatting sqref="O7 O9 O11 O13 O17 O15 O21 O19 O25 O23 O29 O27 O33 O31 O37 O35 O41 O39 O45 O43 O49 O47 O53 O51 O57 O55 O61 O59 O65 O63 O67">
    <cfRule type="expression" dxfId="182" priority="3" stopIfTrue="1">
      <formula>AND($O8&lt;&gt;"N",$O7&gt;$O8)</formula>
    </cfRule>
    <cfRule type="expression" dxfId="181" priority="4" stopIfTrue="1">
      <formula>OR($O8="N",$O7&lt;&gt;$O8,AND($O8&lt;&gt;"N",$O8=$O7))</formula>
    </cfRule>
  </conditionalFormatting>
  <conditionalFormatting sqref="G7 G11 G15 G19 G23 G27 G31 G35 G39 G43 G47 G51 G55 G59 G63 G67">
    <cfRule type="cellIs" dxfId="180" priority="5" stopIfTrue="1" operator="equal">
      <formula>"N"</formula>
    </cfRule>
    <cfRule type="expression" dxfId="179" priority="6" stopIfTrue="1">
      <formula>$B7=" "</formula>
    </cfRule>
  </conditionalFormatting>
  <conditionalFormatting sqref="G8 G12 G16 G20 G24 G28 G32 G36 G40 G44 G48 G52 G56 G60 G64 G68">
    <cfRule type="cellIs" dxfId="178" priority="7" stopIfTrue="1" operator="equal">
      <formula>"N"</formula>
    </cfRule>
    <cfRule type="expression" dxfId="177" priority="8" stopIfTrue="1">
      <formula>$B7=" "</formula>
    </cfRule>
  </conditionalFormatting>
  <conditionalFormatting sqref="G9 G13 G17 G21 G25 G29 G33 G37 G41 G45 G49 G53 G57 G61 G65">
    <cfRule type="cellIs" dxfId="176" priority="9" stopIfTrue="1" operator="equal">
      <formula>"N"</formula>
    </cfRule>
    <cfRule type="expression" dxfId="175" priority="10" stopIfTrue="1">
      <formula>$B9=" "</formula>
    </cfRule>
  </conditionalFormatting>
  <conditionalFormatting sqref="G10 G14 G18 G22 G26 G30 G34 G38 G42 G46 G50 G54 G58 G62 G66">
    <cfRule type="cellIs" dxfId="174" priority="11" stopIfTrue="1" operator="equal">
      <formula>"N"</formula>
    </cfRule>
    <cfRule type="expression" dxfId="173" priority="12" stopIfTrue="1">
      <formula>$B9=" "</formula>
    </cfRule>
  </conditionalFormatting>
  <pageMargins left="0.19685039370078741" right="0.19685039370078741" top="0.19685039370078741" bottom="0.39370078740157483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16ED-A40E-4BDC-901A-4ABC32475663}">
  <sheetPr>
    <pageSetUpPr fitToPage="1"/>
  </sheetPr>
  <dimension ref="A1:T68"/>
  <sheetViews>
    <sheetView tabSelected="1" workbookViewId="0">
      <selection activeCell="N3" sqref="N3:N5"/>
    </sheetView>
  </sheetViews>
  <sheetFormatPr defaultRowHeight="12.75" x14ac:dyDescent="0.2"/>
  <cols>
    <col min="1" max="1" width="4.28515625" style="94" customWidth="1"/>
    <col min="2" max="2" width="21.7109375" style="27" customWidth="1"/>
    <col min="3" max="4" width="10.28515625" style="27" bestFit="1" customWidth="1"/>
    <col min="5" max="5" width="5.7109375" style="27" customWidth="1"/>
    <col min="6" max="6" width="9.42578125" style="27" customWidth="1"/>
    <col min="7" max="7" width="3.28515625" style="27" customWidth="1"/>
    <col min="8" max="13" width="3.42578125" style="27" customWidth="1"/>
    <col min="14" max="14" width="7.28515625" style="27" customWidth="1"/>
    <col min="15" max="15" width="9.140625" style="27"/>
    <col min="16" max="16" width="9.28515625" style="27" customWidth="1"/>
    <col min="17" max="17" width="5.140625" style="27" customWidth="1"/>
    <col min="18" max="256" width="9.140625" style="27"/>
    <col min="257" max="257" width="4.28515625" style="27" customWidth="1"/>
    <col min="258" max="258" width="21.7109375" style="27" customWidth="1"/>
    <col min="259" max="260" width="10.28515625" style="27" bestFit="1" customWidth="1"/>
    <col min="261" max="261" width="5.7109375" style="27" customWidth="1"/>
    <col min="262" max="262" width="8.7109375" style="27" customWidth="1"/>
    <col min="263" max="263" width="3.28515625" style="27" customWidth="1"/>
    <col min="264" max="269" width="3.42578125" style="27" customWidth="1"/>
    <col min="270" max="270" width="7.28515625" style="27" customWidth="1"/>
    <col min="271" max="271" width="9.140625" style="27"/>
    <col min="272" max="272" width="9.28515625" style="27" customWidth="1"/>
    <col min="273" max="273" width="5.140625" style="27" customWidth="1"/>
    <col min="274" max="512" width="9.140625" style="27"/>
    <col min="513" max="513" width="4.28515625" style="27" customWidth="1"/>
    <col min="514" max="514" width="21.7109375" style="27" customWidth="1"/>
    <col min="515" max="516" width="10.28515625" style="27" bestFit="1" customWidth="1"/>
    <col min="517" max="517" width="5.7109375" style="27" customWidth="1"/>
    <col min="518" max="518" width="8.7109375" style="27" customWidth="1"/>
    <col min="519" max="519" width="3.28515625" style="27" customWidth="1"/>
    <col min="520" max="525" width="3.42578125" style="27" customWidth="1"/>
    <col min="526" max="526" width="7.28515625" style="27" customWidth="1"/>
    <col min="527" max="527" width="9.140625" style="27"/>
    <col min="528" max="528" width="9.28515625" style="27" customWidth="1"/>
    <col min="529" max="529" width="5.140625" style="27" customWidth="1"/>
    <col min="530" max="768" width="9.140625" style="27"/>
    <col min="769" max="769" width="4.28515625" style="27" customWidth="1"/>
    <col min="770" max="770" width="21.7109375" style="27" customWidth="1"/>
    <col min="771" max="772" width="10.28515625" style="27" bestFit="1" customWidth="1"/>
    <col min="773" max="773" width="5.7109375" style="27" customWidth="1"/>
    <col min="774" max="774" width="8.7109375" style="27" customWidth="1"/>
    <col min="775" max="775" width="3.28515625" style="27" customWidth="1"/>
    <col min="776" max="781" width="3.42578125" style="27" customWidth="1"/>
    <col min="782" max="782" width="7.28515625" style="27" customWidth="1"/>
    <col min="783" max="783" width="9.140625" style="27"/>
    <col min="784" max="784" width="9.28515625" style="27" customWidth="1"/>
    <col min="785" max="785" width="5.140625" style="27" customWidth="1"/>
    <col min="786" max="1024" width="9.140625" style="27"/>
    <col min="1025" max="1025" width="4.28515625" style="27" customWidth="1"/>
    <col min="1026" max="1026" width="21.7109375" style="27" customWidth="1"/>
    <col min="1027" max="1028" width="10.28515625" style="27" bestFit="1" customWidth="1"/>
    <col min="1029" max="1029" width="5.7109375" style="27" customWidth="1"/>
    <col min="1030" max="1030" width="8.7109375" style="27" customWidth="1"/>
    <col min="1031" max="1031" width="3.28515625" style="27" customWidth="1"/>
    <col min="1032" max="1037" width="3.42578125" style="27" customWidth="1"/>
    <col min="1038" max="1038" width="7.28515625" style="27" customWidth="1"/>
    <col min="1039" max="1039" width="9.140625" style="27"/>
    <col min="1040" max="1040" width="9.28515625" style="27" customWidth="1"/>
    <col min="1041" max="1041" width="5.140625" style="27" customWidth="1"/>
    <col min="1042" max="1280" width="9.140625" style="27"/>
    <col min="1281" max="1281" width="4.28515625" style="27" customWidth="1"/>
    <col min="1282" max="1282" width="21.7109375" style="27" customWidth="1"/>
    <col min="1283" max="1284" width="10.28515625" style="27" bestFit="1" customWidth="1"/>
    <col min="1285" max="1285" width="5.7109375" style="27" customWidth="1"/>
    <col min="1286" max="1286" width="8.7109375" style="27" customWidth="1"/>
    <col min="1287" max="1287" width="3.28515625" style="27" customWidth="1"/>
    <col min="1288" max="1293" width="3.42578125" style="27" customWidth="1"/>
    <col min="1294" max="1294" width="7.28515625" style="27" customWidth="1"/>
    <col min="1295" max="1295" width="9.140625" style="27"/>
    <col min="1296" max="1296" width="9.28515625" style="27" customWidth="1"/>
    <col min="1297" max="1297" width="5.140625" style="27" customWidth="1"/>
    <col min="1298" max="1536" width="9.140625" style="27"/>
    <col min="1537" max="1537" width="4.28515625" style="27" customWidth="1"/>
    <col min="1538" max="1538" width="21.7109375" style="27" customWidth="1"/>
    <col min="1539" max="1540" width="10.28515625" style="27" bestFit="1" customWidth="1"/>
    <col min="1541" max="1541" width="5.7109375" style="27" customWidth="1"/>
    <col min="1542" max="1542" width="8.7109375" style="27" customWidth="1"/>
    <col min="1543" max="1543" width="3.28515625" style="27" customWidth="1"/>
    <col min="1544" max="1549" width="3.42578125" style="27" customWidth="1"/>
    <col min="1550" max="1550" width="7.28515625" style="27" customWidth="1"/>
    <col min="1551" max="1551" width="9.140625" style="27"/>
    <col min="1552" max="1552" width="9.28515625" style="27" customWidth="1"/>
    <col min="1553" max="1553" width="5.140625" style="27" customWidth="1"/>
    <col min="1554" max="1792" width="9.140625" style="27"/>
    <col min="1793" max="1793" width="4.28515625" style="27" customWidth="1"/>
    <col min="1794" max="1794" width="21.7109375" style="27" customWidth="1"/>
    <col min="1795" max="1796" width="10.28515625" style="27" bestFit="1" customWidth="1"/>
    <col min="1797" max="1797" width="5.7109375" style="27" customWidth="1"/>
    <col min="1798" max="1798" width="8.7109375" style="27" customWidth="1"/>
    <col min="1799" max="1799" width="3.28515625" style="27" customWidth="1"/>
    <col min="1800" max="1805" width="3.42578125" style="27" customWidth="1"/>
    <col min="1806" max="1806" width="7.28515625" style="27" customWidth="1"/>
    <col min="1807" max="1807" width="9.140625" style="27"/>
    <col min="1808" max="1808" width="9.28515625" style="27" customWidth="1"/>
    <col min="1809" max="1809" width="5.140625" style="27" customWidth="1"/>
    <col min="1810" max="2048" width="9.140625" style="27"/>
    <col min="2049" max="2049" width="4.28515625" style="27" customWidth="1"/>
    <col min="2050" max="2050" width="21.7109375" style="27" customWidth="1"/>
    <col min="2051" max="2052" width="10.28515625" style="27" bestFit="1" customWidth="1"/>
    <col min="2053" max="2053" width="5.7109375" style="27" customWidth="1"/>
    <col min="2054" max="2054" width="8.7109375" style="27" customWidth="1"/>
    <col min="2055" max="2055" width="3.28515625" style="27" customWidth="1"/>
    <col min="2056" max="2061" width="3.42578125" style="27" customWidth="1"/>
    <col min="2062" max="2062" width="7.28515625" style="27" customWidth="1"/>
    <col min="2063" max="2063" width="9.140625" style="27"/>
    <col min="2064" max="2064" width="9.28515625" style="27" customWidth="1"/>
    <col min="2065" max="2065" width="5.140625" style="27" customWidth="1"/>
    <col min="2066" max="2304" width="9.140625" style="27"/>
    <col min="2305" max="2305" width="4.28515625" style="27" customWidth="1"/>
    <col min="2306" max="2306" width="21.7109375" style="27" customWidth="1"/>
    <col min="2307" max="2308" width="10.28515625" style="27" bestFit="1" customWidth="1"/>
    <col min="2309" max="2309" width="5.7109375" style="27" customWidth="1"/>
    <col min="2310" max="2310" width="8.7109375" style="27" customWidth="1"/>
    <col min="2311" max="2311" width="3.28515625" style="27" customWidth="1"/>
    <col min="2312" max="2317" width="3.42578125" style="27" customWidth="1"/>
    <col min="2318" max="2318" width="7.28515625" style="27" customWidth="1"/>
    <col min="2319" max="2319" width="9.140625" style="27"/>
    <col min="2320" max="2320" width="9.28515625" style="27" customWidth="1"/>
    <col min="2321" max="2321" width="5.140625" style="27" customWidth="1"/>
    <col min="2322" max="2560" width="9.140625" style="27"/>
    <col min="2561" max="2561" width="4.28515625" style="27" customWidth="1"/>
    <col min="2562" max="2562" width="21.7109375" style="27" customWidth="1"/>
    <col min="2563" max="2564" width="10.28515625" style="27" bestFit="1" customWidth="1"/>
    <col min="2565" max="2565" width="5.7109375" style="27" customWidth="1"/>
    <col min="2566" max="2566" width="8.7109375" style="27" customWidth="1"/>
    <col min="2567" max="2567" width="3.28515625" style="27" customWidth="1"/>
    <col min="2568" max="2573" width="3.42578125" style="27" customWidth="1"/>
    <col min="2574" max="2574" width="7.28515625" style="27" customWidth="1"/>
    <col min="2575" max="2575" width="9.140625" style="27"/>
    <col min="2576" max="2576" width="9.28515625" style="27" customWidth="1"/>
    <col min="2577" max="2577" width="5.140625" style="27" customWidth="1"/>
    <col min="2578" max="2816" width="9.140625" style="27"/>
    <col min="2817" max="2817" width="4.28515625" style="27" customWidth="1"/>
    <col min="2818" max="2818" width="21.7109375" style="27" customWidth="1"/>
    <col min="2819" max="2820" width="10.28515625" style="27" bestFit="1" customWidth="1"/>
    <col min="2821" max="2821" width="5.7109375" style="27" customWidth="1"/>
    <col min="2822" max="2822" width="8.7109375" style="27" customWidth="1"/>
    <col min="2823" max="2823" width="3.28515625" style="27" customWidth="1"/>
    <col min="2824" max="2829" width="3.42578125" style="27" customWidth="1"/>
    <col min="2830" max="2830" width="7.28515625" style="27" customWidth="1"/>
    <col min="2831" max="2831" width="9.140625" style="27"/>
    <col min="2832" max="2832" width="9.28515625" style="27" customWidth="1"/>
    <col min="2833" max="2833" width="5.140625" style="27" customWidth="1"/>
    <col min="2834" max="3072" width="9.140625" style="27"/>
    <col min="3073" max="3073" width="4.28515625" style="27" customWidth="1"/>
    <col min="3074" max="3074" width="21.7109375" style="27" customWidth="1"/>
    <col min="3075" max="3076" width="10.28515625" style="27" bestFit="1" customWidth="1"/>
    <col min="3077" max="3077" width="5.7109375" style="27" customWidth="1"/>
    <col min="3078" max="3078" width="8.7109375" style="27" customWidth="1"/>
    <col min="3079" max="3079" width="3.28515625" style="27" customWidth="1"/>
    <col min="3080" max="3085" width="3.42578125" style="27" customWidth="1"/>
    <col min="3086" max="3086" width="7.28515625" style="27" customWidth="1"/>
    <col min="3087" max="3087" width="9.140625" style="27"/>
    <col min="3088" max="3088" width="9.28515625" style="27" customWidth="1"/>
    <col min="3089" max="3089" width="5.140625" style="27" customWidth="1"/>
    <col min="3090" max="3328" width="9.140625" style="27"/>
    <col min="3329" max="3329" width="4.28515625" style="27" customWidth="1"/>
    <col min="3330" max="3330" width="21.7109375" style="27" customWidth="1"/>
    <col min="3331" max="3332" width="10.28515625" style="27" bestFit="1" customWidth="1"/>
    <col min="3333" max="3333" width="5.7109375" style="27" customWidth="1"/>
    <col min="3334" max="3334" width="8.7109375" style="27" customWidth="1"/>
    <col min="3335" max="3335" width="3.28515625" style="27" customWidth="1"/>
    <col min="3336" max="3341" width="3.42578125" style="27" customWidth="1"/>
    <col min="3342" max="3342" width="7.28515625" style="27" customWidth="1"/>
    <col min="3343" max="3343" width="9.140625" style="27"/>
    <col min="3344" max="3344" width="9.28515625" style="27" customWidth="1"/>
    <col min="3345" max="3345" width="5.140625" style="27" customWidth="1"/>
    <col min="3346" max="3584" width="9.140625" style="27"/>
    <col min="3585" max="3585" width="4.28515625" style="27" customWidth="1"/>
    <col min="3586" max="3586" width="21.7109375" style="27" customWidth="1"/>
    <col min="3587" max="3588" width="10.28515625" style="27" bestFit="1" customWidth="1"/>
    <col min="3589" max="3589" width="5.7109375" style="27" customWidth="1"/>
    <col min="3590" max="3590" width="8.7109375" style="27" customWidth="1"/>
    <col min="3591" max="3591" width="3.28515625" style="27" customWidth="1"/>
    <col min="3592" max="3597" width="3.42578125" style="27" customWidth="1"/>
    <col min="3598" max="3598" width="7.28515625" style="27" customWidth="1"/>
    <col min="3599" max="3599" width="9.140625" style="27"/>
    <col min="3600" max="3600" width="9.28515625" style="27" customWidth="1"/>
    <col min="3601" max="3601" width="5.140625" style="27" customWidth="1"/>
    <col min="3602" max="3840" width="9.140625" style="27"/>
    <col min="3841" max="3841" width="4.28515625" style="27" customWidth="1"/>
    <col min="3842" max="3842" width="21.7109375" style="27" customWidth="1"/>
    <col min="3843" max="3844" width="10.28515625" style="27" bestFit="1" customWidth="1"/>
    <col min="3845" max="3845" width="5.7109375" style="27" customWidth="1"/>
    <col min="3846" max="3846" width="8.7109375" style="27" customWidth="1"/>
    <col min="3847" max="3847" width="3.28515625" style="27" customWidth="1"/>
    <col min="3848" max="3853" width="3.42578125" style="27" customWidth="1"/>
    <col min="3854" max="3854" width="7.28515625" style="27" customWidth="1"/>
    <col min="3855" max="3855" width="9.140625" style="27"/>
    <col min="3856" max="3856" width="9.28515625" style="27" customWidth="1"/>
    <col min="3857" max="3857" width="5.140625" style="27" customWidth="1"/>
    <col min="3858" max="4096" width="9.140625" style="27"/>
    <col min="4097" max="4097" width="4.28515625" style="27" customWidth="1"/>
    <col min="4098" max="4098" width="21.7109375" style="27" customWidth="1"/>
    <col min="4099" max="4100" width="10.28515625" style="27" bestFit="1" customWidth="1"/>
    <col min="4101" max="4101" width="5.7109375" style="27" customWidth="1"/>
    <col min="4102" max="4102" width="8.7109375" style="27" customWidth="1"/>
    <col min="4103" max="4103" width="3.28515625" style="27" customWidth="1"/>
    <col min="4104" max="4109" width="3.42578125" style="27" customWidth="1"/>
    <col min="4110" max="4110" width="7.28515625" style="27" customWidth="1"/>
    <col min="4111" max="4111" width="9.140625" style="27"/>
    <col min="4112" max="4112" width="9.28515625" style="27" customWidth="1"/>
    <col min="4113" max="4113" width="5.140625" style="27" customWidth="1"/>
    <col min="4114" max="4352" width="9.140625" style="27"/>
    <col min="4353" max="4353" width="4.28515625" style="27" customWidth="1"/>
    <col min="4354" max="4354" width="21.7109375" style="27" customWidth="1"/>
    <col min="4355" max="4356" width="10.28515625" style="27" bestFit="1" customWidth="1"/>
    <col min="4357" max="4357" width="5.7109375" style="27" customWidth="1"/>
    <col min="4358" max="4358" width="8.7109375" style="27" customWidth="1"/>
    <col min="4359" max="4359" width="3.28515625" style="27" customWidth="1"/>
    <col min="4360" max="4365" width="3.42578125" style="27" customWidth="1"/>
    <col min="4366" max="4366" width="7.28515625" style="27" customWidth="1"/>
    <col min="4367" max="4367" width="9.140625" style="27"/>
    <col min="4368" max="4368" width="9.28515625" style="27" customWidth="1"/>
    <col min="4369" max="4369" width="5.140625" style="27" customWidth="1"/>
    <col min="4370" max="4608" width="9.140625" style="27"/>
    <col min="4609" max="4609" width="4.28515625" style="27" customWidth="1"/>
    <col min="4610" max="4610" width="21.7109375" style="27" customWidth="1"/>
    <col min="4611" max="4612" width="10.28515625" style="27" bestFit="1" customWidth="1"/>
    <col min="4613" max="4613" width="5.7109375" style="27" customWidth="1"/>
    <col min="4614" max="4614" width="8.7109375" style="27" customWidth="1"/>
    <col min="4615" max="4615" width="3.28515625" style="27" customWidth="1"/>
    <col min="4616" max="4621" width="3.42578125" style="27" customWidth="1"/>
    <col min="4622" max="4622" width="7.28515625" style="27" customWidth="1"/>
    <col min="4623" max="4623" width="9.140625" style="27"/>
    <col min="4624" max="4624" width="9.28515625" style="27" customWidth="1"/>
    <col min="4625" max="4625" width="5.140625" style="27" customWidth="1"/>
    <col min="4626" max="4864" width="9.140625" style="27"/>
    <col min="4865" max="4865" width="4.28515625" style="27" customWidth="1"/>
    <col min="4866" max="4866" width="21.7109375" style="27" customWidth="1"/>
    <col min="4867" max="4868" width="10.28515625" style="27" bestFit="1" customWidth="1"/>
    <col min="4869" max="4869" width="5.7109375" style="27" customWidth="1"/>
    <col min="4870" max="4870" width="8.7109375" style="27" customWidth="1"/>
    <col min="4871" max="4871" width="3.28515625" style="27" customWidth="1"/>
    <col min="4872" max="4877" width="3.42578125" style="27" customWidth="1"/>
    <col min="4878" max="4878" width="7.28515625" style="27" customWidth="1"/>
    <col min="4879" max="4879" width="9.140625" style="27"/>
    <col min="4880" max="4880" width="9.28515625" style="27" customWidth="1"/>
    <col min="4881" max="4881" width="5.140625" style="27" customWidth="1"/>
    <col min="4882" max="5120" width="9.140625" style="27"/>
    <col min="5121" max="5121" width="4.28515625" style="27" customWidth="1"/>
    <col min="5122" max="5122" width="21.7109375" style="27" customWidth="1"/>
    <col min="5123" max="5124" width="10.28515625" style="27" bestFit="1" customWidth="1"/>
    <col min="5125" max="5125" width="5.7109375" style="27" customWidth="1"/>
    <col min="5126" max="5126" width="8.7109375" style="27" customWidth="1"/>
    <col min="5127" max="5127" width="3.28515625" style="27" customWidth="1"/>
    <col min="5128" max="5133" width="3.42578125" style="27" customWidth="1"/>
    <col min="5134" max="5134" width="7.28515625" style="27" customWidth="1"/>
    <col min="5135" max="5135" width="9.140625" style="27"/>
    <col min="5136" max="5136" width="9.28515625" style="27" customWidth="1"/>
    <col min="5137" max="5137" width="5.140625" style="27" customWidth="1"/>
    <col min="5138" max="5376" width="9.140625" style="27"/>
    <col min="5377" max="5377" width="4.28515625" style="27" customWidth="1"/>
    <col min="5378" max="5378" width="21.7109375" style="27" customWidth="1"/>
    <col min="5379" max="5380" width="10.28515625" style="27" bestFit="1" customWidth="1"/>
    <col min="5381" max="5381" width="5.7109375" style="27" customWidth="1"/>
    <col min="5382" max="5382" width="8.7109375" style="27" customWidth="1"/>
    <col min="5383" max="5383" width="3.28515625" style="27" customWidth="1"/>
    <col min="5384" max="5389" width="3.42578125" style="27" customWidth="1"/>
    <col min="5390" max="5390" width="7.28515625" style="27" customWidth="1"/>
    <col min="5391" max="5391" width="9.140625" style="27"/>
    <col min="5392" max="5392" width="9.28515625" style="27" customWidth="1"/>
    <col min="5393" max="5393" width="5.140625" style="27" customWidth="1"/>
    <col min="5394" max="5632" width="9.140625" style="27"/>
    <col min="5633" max="5633" width="4.28515625" style="27" customWidth="1"/>
    <col min="5634" max="5634" width="21.7109375" style="27" customWidth="1"/>
    <col min="5635" max="5636" width="10.28515625" style="27" bestFit="1" customWidth="1"/>
    <col min="5637" max="5637" width="5.7109375" style="27" customWidth="1"/>
    <col min="5638" max="5638" width="8.7109375" style="27" customWidth="1"/>
    <col min="5639" max="5639" width="3.28515625" style="27" customWidth="1"/>
    <col min="5640" max="5645" width="3.42578125" style="27" customWidth="1"/>
    <col min="5646" max="5646" width="7.28515625" style="27" customWidth="1"/>
    <col min="5647" max="5647" width="9.140625" style="27"/>
    <col min="5648" max="5648" width="9.28515625" style="27" customWidth="1"/>
    <col min="5649" max="5649" width="5.140625" style="27" customWidth="1"/>
    <col min="5650" max="5888" width="9.140625" style="27"/>
    <col min="5889" max="5889" width="4.28515625" style="27" customWidth="1"/>
    <col min="5890" max="5890" width="21.7109375" style="27" customWidth="1"/>
    <col min="5891" max="5892" width="10.28515625" style="27" bestFit="1" customWidth="1"/>
    <col min="5893" max="5893" width="5.7109375" style="27" customWidth="1"/>
    <col min="5894" max="5894" width="8.7109375" style="27" customWidth="1"/>
    <col min="5895" max="5895" width="3.28515625" style="27" customWidth="1"/>
    <col min="5896" max="5901" width="3.42578125" style="27" customWidth="1"/>
    <col min="5902" max="5902" width="7.28515625" style="27" customWidth="1"/>
    <col min="5903" max="5903" width="9.140625" style="27"/>
    <col min="5904" max="5904" width="9.28515625" style="27" customWidth="1"/>
    <col min="5905" max="5905" width="5.140625" style="27" customWidth="1"/>
    <col min="5906" max="6144" width="9.140625" style="27"/>
    <col min="6145" max="6145" width="4.28515625" style="27" customWidth="1"/>
    <col min="6146" max="6146" width="21.7109375" style="27" customWidth="1"/>
    <col min="6147" max="6148" width="10.28515625" style="27" bestFit="1" customWidth="1"/>
    <col min="6149" max="6149" width="5.7109375" style="27" customWidth="1"/>
    <col min="6150" max="6150" width="8.7109375" style="27" customWidth="1"/>
    <col min="6151" max="6151" width="3.28515625" style="27" customWidth="1"/>
    <col min="6152" max="6157" width="3.42578125" style="27" customWidth="1"/>
    <col min="6158" max="6158" width="7.28515625" style="27" customWidth="1"/>
    <col min="6159" max="6159" width="9.140625" style="27"/>
    <col min="6160" max="6160" width="9.28515625" style="27" customWidth="1"/>
    <col min="6161" max="6161" width="5.140625" style="27" customWidth="1"/>
    <col min="6162" max="6400" width="9.140625" style="27"/>
    <col min="6401" max="6401" width="4.28515625" style="27" customWidth="1"/>
    <col min="6402" max="6402" width="21.7109375" style="27" customWidth="1"/>
    <col min="6403" max="6404" width="10.28515625" style="27" bestFit="1" customWidth="1"/>
    <col min="6405" max="6405" width="5.7109375" style="27" customWidth="1"/>
    <col min="6406" max="6406" width="8.7109375" style="27" customWidth="1"/>
    <col min="6407" max="6407" width="3.28515625" style="27" customWidth="1"/>
    <col min="6408" max="6413" width="3.42578125" style="27" customWidth="1"/>
    <col min="6414" max="6414" width="7.28515625" style="27" customWidth="1"/>
    <col min="6415" max="6415" width="9.140625" style="27"/>
    <col min="6416" max="6416" width="9.28515625" style="27" customWidth="1"/>
    <col min="6417" max="6417" width="5.140625" style="27" customWidth="1"/>
    <col min="6418" max="6656" width="9.140625" style="27"/>
    <col min="6657" max="6657" width="4.28515625" style="27" customWidth="1"/>
    <col min="6658" max="6658" width="21.7109375" style="27" customWidth="1"/>
    <col min="6659" max="6660" width="10.28515625" style="27" bestFit="1" customWidth="1"/>
    <col min="6661" max="6661" width="5.7109375" style="27" customWidth="1"/>
    <col min="6662" max="6662" width="8.7109375" style="27" customWidth="1"/>
    <col min="6663" max="6663" width="3.28515625" style="27" customWidth="1"/>
    <col min="6664" max="6669" width="3.42578125" style="27" customWidth="1"/>
    <col min="6670" max="6670" width="7.28515625" style="27" customWidth="1"/>
    <col min="6671" max="6671" width="9.140625" style="27"/>
    <col min="6672" max="6672" width="9.28515625" style="27" customWidth="1"/>
    <col min="6673" max="6673" width="5.140625" style="27" customWidth="1"/>
    <col min="6674" max="6912" width="9.140625" style="27"/>
    <col min="6913" max="6913" width="4.28515625" style="27" customWidth="1"/>
    <col min="6914" max="6914" width="21.7109375" style="27" customWidth="1"/>
    <col min="6915" max="6916" width="10.28515625" style="27" bestFit="1" customWidth="1"/>
    <col min="6917" max="6917" width="5.7109375" style="27" customWidth="1"/>
    <col min="6918" max="6918" width="8.7109375" style="27" customWidth="1"/>
    <col min="6919" max="6919" width="3.28515625" style="27" customWidth="1"/>
    <col min="6920" max="6925" width="3.42578125" style="27" customWidth="1"/>
    <col min="6926" max="6926" width="7.28515625" style="27" customWidth="1"/>
    <col min="6927" max="6927" width="9.140625" style="27"/>
    <col min="6928" max="6928" width="9.28515625" style="27" customWidth="1"/>
    <col min="6929" max="6929" width="5.140625" style="27" customWidth="1"/>
    <col min="6930" max="7168" width="9.140625" style="27"/>
    <col min="7169" max="7169" width="4.28515625" style="27" customWidth="1"/>
    <col min="7170" max="7170" width="21.7109375" style="27" customWidth="1"/>
    <col min="7171" max="7172" width="10.28515625" style="27" bestFit="1" customWidth="1"/>
    <col min="7173" max="7173" width="5.7109375" style="27" customWidth="1"/>
    <col min="7174" max="7174" width="8.7109375" style="27" customWidth="1"/>
    <col min="7175" max="7175" width="3.28515625" style="27" customWidth="1"/>
    <col min="7176" max="7181" width="3.42578125" style="27" customWidth="1"/>
    <col min="7182" max="7182" width="7.28515625" style="27" customWidth="1"/>
    <col min="7183" max="7183" width="9.140625" style="27"/>
    <col min="7184" max="7184" width="9.28515625" style="27" customWidth="1"/>
    <col min="7185" max="7185" width="5.140625" style="27" customWidth="1"/>
    <col min="7186" max="7424" width="9.140625" style="27"/>
    <col min="7425" max="7425" width="4.28515625" style="27" customWidth="1"/>
    <col min="7426" max="7426" width="21.7109375" style="27" customWidth="1"/>
    <col min="7427" max="7428" width="10.28515625" style="27" bestFit="1" customWidth="1"/>
    <col min="7429" max="7429" width="5.7109375" style="27" customWidth="1"/>
    <col min="7430" max="7430" width="8.7109375" style="27" customWidth="1"/>
    <col min="7431" max="7431" width="3.28515625" style="27" customWidth="1"/>
    <col min="7432" max="7437" width="3.42578125" style="27" customWidth="1"/>
    <col min="7438" max="7438" width="7.28515625" style="27" customWidth="1"/>
    <col min="7439" max="7439" width="9.140625" style="27"/>
    <col min="7440" max="7440" width="9.28515625" style="27" customWidth="1"/>
    <col min="7441" max="7441" width="5.140625" style="27" customWidth="1"/>
    <col min="7442" max="7680" width="9.140625" style="27"/>
    <col min="7681" max="7681" width="4.28515625" style="27" customWidth="1"/>
    <col min="7682" max="7682" width="21.7109375" style="27" customWidth="1"/>
    <col min="7683" max="7684" width="10.28515625" style="27" bestFit="1" customWidth="1"/>
    <col min="7685" max="7685" width="5.7109375" style="27" customWidth="1"/>
    <col min="7686" max="7686" width="8.7109375" style="27" customWidth="1"/>
    <col min="7687" max="7687" width="3.28515625" style="27" customWidth="1"/>
    <col min="7688" max="7693" width="3.42578125" style="27" customWidth="1"/>
    <col min="7694" max="7694" width="7.28515625" style="27" customWidth="1"/>
    <col min="7695" max="7695" width="9.140625" style="27"/>
    <col min="7696" max="7696" width="9.28515625" style="27" customWidth="1"/>
    <col min="7697" max="7697" width="5.140625" style="27" customWidth="1"/>
    <col min="7698" max="7936" width="9.140625" style="27"/>
    <col min="7937" max="7937" width="4.28515625" style="27" customWidth="1"/>
    <col min="7938" max="7938" width="21.7109375" style="27" customWidth="1"/>
    <col min="7939" max="7940" width="10.28515625" style="27" bestFit="1" customWidth="1"/>
    <col min="7941" max="7941" width="5.7109375" style="27" customWidth="1"/>
    <col min="7942" max="7942" width="8.7109375" style="27" customWidth="1"/>
    <col min="7943" max="7943" width="3.28515625" style="27" customWidth="1"/>
    <col min="7944" max="7949" width="3.42578125" style="27" customWidth="1"/>
    <col min="7950" max="7950" width="7.28515625" style="27" customWidth="1"/>
    <col min="7951" max="7951" width="9.140625" style="27"/>
    <col min="7952" max="7952" width="9.28515625" style="27" customWidth="1"/>
    <col min="7953" max="7953" width="5.140625" style="27" customWidth="1"/>
    <col min="7954" max="8192" width="9.140625" style="27"/>
    <col min="8193" max="8193" width="4.28515625" style="27" customWidth="1"/>
    <col min="8194" max="8194" width="21.7109375" style="27" customWidth="1"/>
    <col min="8195" max="8196" width="10.28515625" style="27" bestFit="1" customWidth="1"/>
    <col min="8197" max="8197" width="5.7109375" style="27" customWidth="1"/>
    <col min="8198" max="8198" width="8.7109375" style="27" customWidth="1"/>
    <col min="8199" max="8199" width="3.28515625" style="27" customWidth="1"/>
    <col min="8200" max="8205" width="3.42578125" style="27" customWidth="1"/>
    <col min="8206" max="8206" width="7.28515625" style="27" customWidth="1"/>
    <col min="8207" max="8207" width="9.140625" style="27"/>
    <col min="8208" max="8208" width="9.28515625" style="27" customWidth="1"/>
    <col min="8209" max="8209" width="5.140625" style="27" customWidth="1"/>
    <col min="8210" max="8448" width="9.140625" style="27"/>
    <col min="8449" max="8449" width="4.28515625" style="27" customWidth="1"/>
    <col min="8450" max="8450" width="21.7109375" style="27" customWidth="1"/>
    <col min="8451" max="8452" width="10.28515625" style="27" bestFit="1" customWidth="1"/>
    <col min="8453" max="8453" width="5.7109375" style="27" customWidth="1"/>
    <col min="8454" max="8454" width="8.7109375" style="27" customWidth="1"/>
    <col min="8455" max="8455" width="3.28515625" style="27" customWidth="1"/>
    <col min="8456" max="8461" width="3.42578125" style="27" customWidth="1"/>
    <col min="8462" max="8462" width="7.28515625" style="27" customWidth="1"/>
    <col min="8463" max="8463" width="9.140625" style="27"/>
    <col min="8464" max="8464" width="9.28515625" style="27" customWidth="1"/>
    <col min="8465" max="8465" width="5.140625" style="27" customWidth="1"/>
    <col min="8466" max="8704" width="9.140625" style="27"/>
    <col min="8705" max="8705" width="4.28515625" style="27" customWidth="1"/>
    <col min="8706" max="8706" width="21.7109375" style="27" customWidth="1"/>
    <col min="8707" max="8708" width="10.28515625" style="27" bestFit="1" customWidth="1"/>
    <col min="8709" max="8709" width="5.7109375" style="27" customWidth="1"/>
    <col min="8710" max="8710" width="8.7109375" style="27" customWidth="1"/>
    <col min="8711" max="8711" width="3.28515625" style="27" customWidth="1"/>
    <col min="8712" max="8717" width="3.42578125" style="27" customWidth="1"/>
    <col min="8718" max="8718" width="7.28515625" style="27" customWidth="1"/>
    <col min="8719" max="8719" width="9.140625" style="27"/>
    <col min="8720" max="8720" width="9.28515625" style="27" customWidth="1"/>
    <col min="8721" max="8721" width="5.140625" style="27" customWidth="1"/>
    <col min="8722" max="8960" width="9.140625" style="27"/>
    <col min="8961" max="8961" width="4.28515625" style="27" customWidth="1"/>
    <col min="8962" max="8962" width="21.7109375" style="27" customWidth="1"/>
    <col min="8963" max="8964" width="10.28515625" style="27" bestFit="1" customWidth="1"/>
    <col min="8965" max="8965" width="5.7109375" style="27" customWidth="1"/>
    <col min="8966" max="8966" width="8.7109375" style="27" customWidth="1"/>
    <col min="8967" max="8967" width="3.28515625" style="27" customWidth="1"/>
    <col min="8968" max="8973" width="3.42578125" style="27" customWidth="1"/>
    <col min="8974" max="8974" width="7.28515625" style="27" customWidth="1"/>
    <col min="8975" max="8975" width="9.140625" style="27"/>
    <col min="8976" max="8976" width="9.28515625" style="27" customWidth="1"/>
    <col min="8977" max="8977" width="5.140625" style="27" customWidth="1"/>
    <col min="8978" max="9216" width="9.140625" style="27"/>
    <col min="9217" max="9217" width="4.28515625" style="27" customWidth="1"/>
    <col min="9218" max="9218" width="21.7109375" style="27" customWidth="1"/>
    <col min="9219" max="9220" width="10.28515625" style="27" bestFit="1" customWidth="1"/>
    <col min="9221" max="9221" width="5.7109375" style="27" customWidth="1"/>
    <col min="9222" max="9222" width="8.7109375" style="27" customWidth="1"/>
    <col min="9223" max="9223" width="3.28515625" style="27" customWidth="1"/>
    <col min="9224" max="9229" width="3.42578125" style="27" customWidth="1"/>
    <col min="9230" max="9230" width="7.28515625" style="27" customWidth="1"/>
    <col min="9231" max="9231" width="9.140625" style="27"/>
    <col min="9232" max="9232" width="9.28515625" style="27" customWidth="1"/>
    <col min="9233" max="9233" width="5.140625" style="27" customWidth="1"/>
    <col min="9234" max="9472" width="9.140625" style="27"/>
    <col min="9473" max="9473" width="4.28515625" style="27" customWidth="1"/>
    <col min="9474" max="9474" width="21.7109375" style="27" customWidth="1"/>
    <col min="9475" max="9476" width="10.28515625" style="27" bestFit="1" customWidth="1"/>
    <col min="9477" max="9477" width="5.7109375" style="27" customWidth="1"/>
    <col min="9478" max="9478" width="8.7109375" style="27" customWidth="1"/>
    <col min="9479" max="9479" width="3.28515625" style="27" customWidth="1"/>
    <col min="9480" max="9485" width="3.42578125" style="27" customWidth="1"/>
    <col min="9486" max="9486" width="7.28515625" style="27" customWidth="1"/>
    <col min="9487" max="9487" width="9.140625" style="27"/>
    <col min="9488" max="9488" width="9.28515625" style="27" customWidth="1"/>
    <col min="9489" max="9489" width="5.140625" style="27" customWidth="1"/>
    <col min="9490" max="9728" width="9.140625" style="27"/>
    <col min="9729" max="9729" width="4.28515625" style="27" customWidth="1"/>
    <col min="9730" max="9730" width="21.7109375" style="27" customWidth="1"/>
    <col min="9731" max="9732" width="10.28515625" style="27" bestFit="1" customWidth="1"/>
    <col min="9733" max="9733" width="5.7109375" style="27" customWidth="1"/>
    <col min="9734" max="9734" width="8.7109375" style="27" customWidth="1"/>
    <col min="9735" max="9735" width="3.28515625" style="27" customWidth="1"/>
    <col min="9736" max="9741" width="3.42578125" style="27" customWidth="1"/>
    <col min="9742" max="9742" width="7.28515625" style="27" customWidth="1"/>
    <col min="9743" max="9743" width="9.140625" style="27"/>
    <col min="9744" max="9744" width="9.28515625" style="27" customWidth="1"/>
    <col min="9745" max="9745" width="5.140625" style="27" customWidth="1"/>
    <col min="9746" max="9984" width="9.140625" style="27"/>
    <col min="9985" max="9985" width="4.28515625" style="27" customWidth="1"/>
    <col min="9986" max="9986" width="21.7109375" style="27" customWidth="1"/>
    <col min="9987" max="9988" width="10.28515625" style="27" bestFit="1" customWidth="1"/>
    <col min="9989" max="9989" width="5.7109375" style="27" customWidth="1"/>
    <col min="9990" max="9990" width="8.7109375" style="27" customWidth="1"/>
    <col min="9991" max="9991" width="3.28515625" style="27" customWidth="1"/>
    <col min="9992" max="9997" width="3.42578125" style="27" customWidth="1"/>
    <col min="9998" max="9998" width="7.28515625" style="27" customWidth="1"/>
    <col min="9999" max="9999" width="9.140625" style="27"/>
    <col min="10000" max="10000" width="9.28515625" style="27" customWidth="1"/>
    <col min="10001" max="10001" width="5.140625" style="27" customWidth="1"/>
    <col min="10002" max="10240" width="9.140625" style="27"/>
    <col min="10241" max="10241" width="4.28515625" style="27" customWidth="1"/>
    <col min="10242" max="10242" width="21.7109375" style="27" customWidth="1"/>
    <col min="10243" max="10244" width="10.28515625" style="27" bestFit="1" customWidth="1"/>
    <col min="10245" max="10245" width="5.7109375" style="27" customWidth="1"/>
    <col min="10246" max="10246" width="8.7109375" style="27" customWidth="1"/>
    <col min="10247" max="10247" width="3.28515625" style="27" customWidth="1"/>
    <col min="10248" max="10253" width="3.42578125" style="27" customWidth="1"/>
    <col min="10254" max="10254" width="7.28515625" style="27" customWidth="1"/>
    <col min="10255" max="10255" width="9.140625" style="27"/>
    <col min="10256" max="10256" width="9.28515625" style="27" customWidth="1"/>
    <col min="10257" max="10257" width="5.140625" style="27" customWidth="1"/>
    <col min="10258" max="10496" width="9.140625" style="27"/>
    <col min="10497" max="10497" width="4.28515625" style="27" customWidth="1"/>
    <col min="10498" max="10498" width="21.7109375" style="27" customWidth="1"/>
    <col min="10499" max="10500" width="10.28515625" style="27" bestFit="1" customWidth="1"/>
    <col min="10501" max="10501" width="5.7109375" style="27" customWidth="1"/>
    <col min="10502" max="10502" width="8.7109375" style="27" customWidth="1"/>
    <col min="10503" max="10503" width="3.28515625" style="27" customWidth="1"/>
    <col min="10504" max="10509" width="3.42578125" style="27" customWidth="1"/>
    <col min="10510" max="10510" width="7.28515625" style="27" customWidth="1"/>
    <col min="10511" max="10511" width="9.140625" style="27"/>
    <col min="10512" max="10512" width="9.28515625" style="27" customWidth="1"/>
    <col min="10513" max="10513" width="5.140625" style="27" customWidth="1"/>
    <col min="10514" max="10752" width="9.140625" style="27"/>
    <col min="10753" max="10753" width="4.28515625" style="27" customWidth="1"/>
    <col min="10754" max="10754" width="21.7109375" style="27" customWidth="1"/>
    <col min="10755" max="10756" width="10.28515625" style="27" bestFit="1" customWidth="1"/>
    <col min="10757" max="10757" width="5.7109375" style="27" customWidth="1"/>
    <col min="10758" max="10758" width="8.7109375" style="27" customWidth="1"/>
    <col min="10759" max="10759" width="3.28515625" style="27" customWidth="1"/>
    <col min="10760" max="10765" width="3.42578125" style="27" customWidth="1"/>
    <col min="10766" max="10766" width="7.28515625" style="27" customWidth="1"/>
    <col min="10767" max="10767" width="9.140625" style="27"/>
    <col min="10768" max="10768" width="9.28515625" style="27" customWidth="1"/>
    <col min="10769" max="10769" width="5.140625" style="27" customWidth="1"/>
    <col min="10770" max="11008" width="9.140625" style="27"/>
    <col min="11009" max="11009" width="4.28515625" style="27" customWidth="1"/>
    <col min="11010" max="11010" width="21.7109375" style="27" customWidth="1"/>
    <col min="11011" max="11012" width="10.28515625" style="27" bestFit="1" customWidth="1"/>
    <col min="11013" max="11013" width="5.7109375" style="27" customWidth="1"/>
    <col min="11014" max="11014" width="8.7109375" style="27" customWidth="1"/>
    <col min="11015" max="11015" width="3.28515625" style="27" customWidth="1"/>
    <col min="11016" max="11021" width="3.42578125" style="27" customWidth="1"/>
    <col min="11022" max="11022" width="7.28515625" style="27" customWidth="1"/>
    <col min="11023" max="11023" width="9.140625" style="27"/>
    <col min="11024" max="11024" width="9.28515625" style="27" customWidth="1"/>
    <col min="11025" max="11025" width="5.140625" style="27" customWidth="1"/>
    <col min="11026" max="11264" width="9.140625" style="27"/>
    <col min="11265" max="11265" width="4.28515625" style="27" customWidth="1"/>
    <col min="11266" max="11266" width="21.7109375" style="27" customWidth="1"/>
    <col min="11267" max="11268" width="10.28515625" style="27" bestFit="1" customWidth="1"/>
    <col min="11269" max="11269" width="5.7109375" style="27" customWidth="1"/>
    <col min="11270" max="11270" width="8.7109375" style="27" customWidth="1"/>
    <col min="11271" max="11271" width="3.28515625" style="27" customWidth="1"/>
    <col min="11272" max="11277" width="3.42578125" style="27" customWidth="1"/>
    <col min="11278" max="11278" width="7.28515625" style="27" customWidth="1"/>
    <col min="11279" max="11279" width="9.140625" style="27"/>
    <col min="11280" max="11280" width="9.28515625" style="27" customWidth="1"/>
    <col min="11281" max="11281" width="5.140625" style="27" customWidth="1"/>
    <col min="11282" max="11520" width="9.140625" style="27"/>
    <col min="11521" max="11521" width="4.28515625" style="27" customWidth="1"/>
    <col min="11522" max="11522" width="21.7109375" style="27" customWidth="1"/>
    <col min="11523" max="11524" width="10.28515625" style="27" bestFit="1" customWidth="1"/>
    <col min="11525" max="11525" width="5.7109375" style="27" customWidth="1"/>
    <col min="11526" max="11526" width="8.7109375" style="27" customWidth="1"/>
    <col min="11527" max="11527" width="3.28515625" style="27" customWidth="1"/>
    <col min="11528" max="11533" width="3.42578125" style="27" customWidth="1"/>
    <col min="11534" max="11534" width="7.28515625" style="27" customWidth="1"/>
    <col min="11535" max="11535" width="9.140625" style="27"/>
    <col min="11536" max="11536" width="9.28515625" style="27" customWidth="1"/>
    <col min="11537" max="11537" width="5.140625" style="27" customWidth="1"/>
    <col min="11538" max="11776" width="9.140625" style="27"/>
    <col min="11777" max="11777" width="4.28515625" style="27" customWidth="1"/>
    <col min="11778" max="11778" width="21.7109375" style="27" customWidth="1"/>
    <col min="11779" max="11780" width="10.28515625" style="27" bestFit="1" customWidth="1"/>
    <col min="11781" max="11781" width="5.7109375" style="27" customWidth="1"/>
    <col min="11782" max="11782" width="8.7109375" style="27" customWidth="1"/>
    <col min="11783" max="11783" width="3.28515625" style="27" customWidth="1"/>
    <col min="11784" max="11789" width="3.42578125" style="27" customWidth="1"/>
    <col min="11790" max="11790" width="7.28515625" style="27" customWidth="1"/>
    <col min="11791" max="11791" width="9.140625" style="27"/>
    <col min="11792" max="11792" width="9.28515625" style="27" customWidth="1"/>
    <col min="11793" max="11793" width="5.140625" style="27" customWidth="1"/>
    <col min="11794" max="12032" width="9.140625" style="27"/>
    <col min="12033" max="12033" width="4.28515625" style="27" customWidth="1"/>
    <col min="12034" max="12034" width="21.7109375" style="27" customWidth="1"/>
    <col min="12035" max="12036" width="10.28515625" style="27" bestFit="1" customWidth="1"/>
    <col min="12037" max="12037" width="5.7109375" style="27" customWidth="1"/>
    <col min="12038" max="12038" width="8.7109375" style="27" customWidth="1"/>
    <col min="12039" max="12039" width="3.28515625" style="27" customWidth="1"/>
    <col min="12040" max="12045" width="3.42578125" style="27" customWidth="1"/>
    <col min="12046" max="12046" width="7.28515625" style="27" customWidth="1"/>
    <col min="12047" max="12047" width="9.140625" style="27"/>
    <col min="12048" max="12048" width="9.28515625" style="27" customWidth="1"/>
    <col min="12049" max="12049" width="5.140625" style="27" customWidth="1"/>
    <col min="12050" max="12288" width="9.140625" style="27"/>
    <col min="12289" max="12289" width="4.28515625" style="27" customWidth="1"/>
    <col min="12290" max="12290" width="21.7109375" style="27" customWidth="1"/>
    <col min="12291" max="12292" width="10.28515625" style="27" bestFit="1" customWidth="1"/>
    <col min="12293" max="12293" width="5.7109375" style="27" customWidth="1"/>
    <col min="12294" max="12294" width="8.7109375" style="27" customWidth="1"/>
    <col min="12295" max="12295" width="3.28515625" style="27" customWidth="1"/>
    <col min="12296" max="12301" width="3.42578125" style="27" customWidth="1"/>
    <col min="12302" max="12302" width="7.28515625" style="27" customWidth="1"/>
    <col min="12303" max="12303" width="9.140625" style="27"/>
    <col min="12304" max="12304" width="9.28515625" style="27" customWidth="1"/>
    <col min="12305" max="12305" width="5.140625" style="27" customWidth="1"/>
    <col min="12306" max="12544" width="9.140625" style="27"/>
    <col min="12545" max="12545" width="4.28515625" style="27" customWidth="1"/>
    <col min="12546" max="12546" width="21.7109375" style="27" customWidth="1"/>
    <col min="12547" max="12548" width="10.28515625" style="27" bestFit="1" customWidth="1"/>
    <col min="12549" max="12549" width="5.7109375" style="27" customWidth="1"/>
    <col min="12550" max="12550" width="8.7109375" style="27" customWidth="1"/>
    <col min="12551" max="12551" width="3.28515625" style="27" customWidth="1"/>
    <col min="12552" max="12557" width="3.42578125" style="27" customWidth="1"/>
    <col min="12558" max="12558" width="7.28515625" style="27" customWidth="1"/>
    <col min="12559" max="12559" width="9.140625" style="27"/>
    <col min="12560" max="12560" width="9.28515625" style="27" customWidth="1"/>
    <col min="12561" max="12561" width="5.140625" style="27" customWidth="1"/>
    <col min="12562" max="12800" width="9.140625" style="27"/>
    <col min="12801" max="12801" width="4.28515625" style="27" customWidth="1"/>
    <col min="12802" max="12802" width="21.7109375" style="27" customWidth="1"/>
    <col min="12803" max="12804" width="10.28515625" style="27" bestFit="1" customWidth="1"/>
    <col min="12805" max="12805" width="5.7109375" style="27" customWidth="1"/>
    <col min="12806" max="12806" width="8.7109375" style="27" customWidth="1"/>
    <col min="12807" max="12807" width="3.28515625" style="27" customWidth="1"/>
    <col min="12808" max="12813" width="3.42578125" style="27" customWidth="1"/>
    <col min="12814" max="12814" width="7.28515625" style="27" customWidth="1"/>
    <col min="12815" max="12815" width="9.140625" style="27"/>
    <col min="12816" max="12816" width="9.28515625" style="27" customWidth="1"/>
    <col min="12817" max="12817" width="5.140625" style="27" customWidth="1"/>
    <col min="12818" max="13056" width="9.140625" style="27"/>
    <col min="13057" max="13057" width="4.28515625" style="27" customWidth="1"/>
    <col min="13058" max="13058" width="21.7109375" style="27" customWidth="1"/>
    <col min="13059" max="13060" width="10.28515625" style="27" bestFit="1" customWidth="1"/>
    <col min="13061" max="13061" width="5.7109375" style="27" customWidth="1"/>
    <col min="13062" max="13062" width="8.7109375" style="27" customWidth="1"/>
    <col min="13063" max="13063" width="3.28515625" style="27" customWidth="1"/>
    <col min="13064" max="13069" width="3.42578125" style="27" customWidth="1"/>
    <col min="13070" max="13070" width="7.28515625" style="27" customWidth="1"/>
    <col min="13071" max="13071" width="9.140625" style="27"/>
    <col min="13072" max="13072" width="9.28515625" style="27" customWidth="1"/>
    <col min="13073" max="13073" width="5.140625" style="27" customWidth="1"/>
    <col min="13074" max="13312" width="9.140625" style="27"/>
    <col min="13313" max="13313" width="4.28515625" style="27" customWidth="1"/>
    <col min="13314" max="13314" width="21.7109375" style="27" customWidth="1"/>
    <col min="13315" max="13316" width="10.28515625" style="27" bestFit="1" customWidth="1"/>
    <col min="13317" max="13317" width="5.7109375" style="27" customWidth="1"/>
    <col min="13318" max="13318" width="8.7109375" style="27" customWidth="1"/>
    <col min="13319" max="13319" width="3.28515625" style="27" customWidth="1"/>
    <col min="13320" max="13325" width="3.42578125" style="27" customWidth="1"/>
    <col min="13326" max="13326" width="7.28515625" style="27" customWidth="1"/>
    <col min="13327" max="13327" width="9.140625" style="27"/>
    <col min="13328" max="13328" width="9.28515625" style="27" customWidth="1"/>
    <col min="13329" max="13329" width="5.140625" style="27" customWidth="1"/>
    <col min="13330" max="13568" width="9.140625" style="27"/>
    <col min="13569" max="13569" width="4.28515625" style="27" customWidth="1"/>
    <col min="13570" max="13570" width="21.7109375" style="27" customWidth="1"/>
    <col min="13571" max="13572" width="10.28515625" style="27" bestFit="1" customWidth="1"/>
    <col min="13573" max="13573" width="5.7109375" style="27" customWidth="1"/>
    <col min="13574" max="13574" width="8.7109375" style="27" customWidth="1"/>
    <col min="13575" max="13575" width="3.28515625" style="27" customWidth="1"/>
    <col min="13576" max="13581" width="3.42578125" style="27" customWidth="1"/>
    <col min="13582" max="13582" width="7.28515625" style="27" customWidth="1"/>
    <col min="13583" max="13583" width="9.140625" style="27"/>
    <col min="13584" max="13584" width="9.28515625" style="27" customWidth="1"/>
    <col min="13585" max="13585" width="5.140625" style="27" customWidth="1"/>
    <col min="13586" max="13824" width="9.140625" style="27"/>
    <col min="13825" max="13825" width="4.28515625" style="27" customWidth="1"/>
    <col min="13826" max="13826" width="21.7109375" style="27" customWidth="1"/>
    <col min="13827" max="13828" width="10.28515625" style="27" bestFit="1" customWidth="1"/>
    <col min="13829" max="13829" width="5.7109375" style="27" customWidth="1"/>
    <col min="13830" max="13830" width="8.7109375" style="27" customWidth="1"/>
    <col min="13831" max="13831" width="3.28515625" style="27" customWidth="1"/>
    <col min="13832" max="13837" width="3.42578125" style="27" customWidth="1"/>
    <col min="13838" max="13838" width="7.28515625" style="27" customWidth="1"/>
    <col min="13839" max="13839" width="9.140625" style="27"/>
    <col min="13840" max="13840" width="9.28515625" style="27" customWidth="1"/>
    <col min="13841" max="13841" width="5.140625" style="27" customWidth="1"/>
    <col min="13842" max="14080" width="9.140625" style="27"/>
    <col min="14081" max="14081" width="4.28515625" style="27" customWidth="1"/>
    <col min="14082" max="14082" width="21.7109375" style="27" customWidth="1"/>
    <col min="14083" max="14084" width="10.28515625" style="27" bestFit="1" customWidth="1"/>
    <col min="14085" max="14085" width="5.7109375" style="27" customWidth="1"/>
    <col min="14086" max="14086" width="8.7109375" style="27" customWidth="1"/>
    <col min="14087" max="14087" width="3.28515625" style="27" customWidth="1"/>
    <col min="14088" max="14093" width="3.42578125" style="27" customWidth="1"/>
    <col min="14094" max="14094" width="7.28515625" style="27" customWidth="1"/>
    <col min="14095" max="14095" width="9.140625" style="27"/>
    <col min="14096" max="14096" width="9.28515625" style="27" customWidth="1"/>
    <col min="14097" max="14097" width="5.140625" style="27" customWidth="1"/>
    <col min="14098" max="14336" width="9.140625" style="27"/>
    <col min="14337" max="14337" width="4.28515625" style="27" customWidth="1"/>
    <col min="14338" max="14338" width="21.7109375" style="27" customWidth="1"/>
    <col min="14339" max="14340" width="10.28515625" style="27" bestFit="1" customWidth="1"/>
    <col min="14341" max="14341" width="5.7109375" style="27" customWidth="1"/>
    <col min="14342" max="14342" width="8.7109375" style="27" customWidth="1"/>
    <col min="14343" max="14343" width="3.28515625" style="27" customWidth="1"/>
    <col min="14344" max="14349" width="3.42578125" style="27" customWidth="1"/>
    <col min="14350" max="14350" width="7.28515625" style="27" customWidth="1"/>
    <col min="14351" max="14351" width="9.140625" style="27"/>
    <col min="14352" max="14352" width="9.28515625" style="27" customWidth="1"/>
    <col min="14353" max="14353" width="5.140625" style="27" customWidth="1"/>
    <col min="14354" max="14592" width="9.140625" style="27"/>
    <col min="14593" max="14593" width="4.28515625" style="27" customWidth="1"/>
    <col min="14594" max="14594" width="21.7109375" style="27" customWidth="1"/>
    <col min="14595" max="14596" width="10.28515625" style="27" bestFit="1" customWidth="1"/>
    <col min="14597" max="14597" width="5.7109375" style="27" customWidth="1"/>
    <col min="14598" max="14598" width="8.7109375" style="27" customWidth="1"/>
    <col min="14599" max="14599" width="3.28515625" style="27" customWidth="1"/>
    <col min="14600" max="14605" width="3.42578125" style="27" customWidth="1"/>
    <col min="14606" max="14606" width="7.28515625" style="27" customWidth="1"/>
    <col min="14607" max="14607" width="9.140625" style="27"/>
    <col min="14608" max="14608" width="9.28515625" style="27" customWidth="1"/>
    <col min="14609" max="14609" width="5.140625" style="27" customWidth="1"/>
    <col min="14610" max="14848" width="9.140625" style="27"/>
    <col min="14849" max="14849" width="4.28515625" style="27" customWidth="1"/>
    <col min="14850" max="14850" width="21.7109375" style="27" customWidth="1"/>
    <col min="14851" max="14852" width="10.28515625" style="27" bestFit="1" customWidth="1"/>
    <col min="14853" max="14853" width="5.7109375" style="27" customWidth="1"/>
    <col min="14854" max="14854" width="8.7109375" style="27" customWidth="1"/>
    <col min="14855" max="14855" width="3.28515625" style="27" customWidth="1"/>
    <col min="14856" max="14861" width="3.42578125" style="27" customWidth="1"/>
    <col min="14862" max="14862" width="7.28515625" style="27" customWidth="1"/>
    <col min="14863" max="14863" width="9.140625" style="27"/>
    <col min="14864" max="14864" width="9.28515625" style="27" customWidth="1"/>
    <col min="14865" max="14865" width="5.140625" style="27" customWidth="1"/>
    <col min="14866" max="15104" width="9.140625" style="27"/>
    <col min="15105" max="15105" width="4.28515625" style="27" customWidth="1"/>
    <col min="15106" max="15106" width="21.7109375" style="27" customWidth="1"/>
    <col min="15107" max="15108" width="10.28515625" style="27" bestFit="1" customWidth="1"/>
    <col min="15109" max="15109" width="5.7109375" style="27" customWidth="1"/>
    <col min="15110" max="15110" width="8.7109375" style="27" customWidth="1"/>
    <col min="15111" max="15111" width="3.28515625" style="27" customWidth="1"/>
    <col min="15112" max="15117" width="3.42578125" style="27" customWidth="1"/>
    <col min="15118" max="15118" width="7.28515625" style="27" customWidth="1"/>
    <col min="15119" max="15119" width="9.140625" style="27"/>
    <col min="15120" max="15120" width="9.28515625" style="27" customWidth="1"/>
    <col min="15121" max="15121" width="5.140625" style="27" customWidth="1"/>
    <col min="15122" max="15360" width="9.140625" style="27"/>
    <col min="15361" max="15361" width="4.28515625" style="27" customWidth="1"/>
    <col min="15362" max="15362" width="21.7109375" style="27" customWidth="1"/>
    <col min="15363" max="15364" width="10.28515625" style="27" bestFit="1" customWidth="1"/>
    <col min="15365" max="15365" width="5.7109375" style="27" customWidth="1"/>
    <col min="15366" max="15366" width="8.7109375" style="27" customWidth="1"/>
    <col min="15367" max="15367" width="3.28515625" style="27" customWidth="1"/>
    <col min="15368" max="15373" width="3.42578125" style="27" customWidth="1"/>
    <col min="15374" max="15374" width="7.28515625" style="27" customWidth="1"/>
    <col min="15375" max="15375" width="9.140625" style="27"/>
    <col min="15376" max="15376" width="9.28515625" style="27" customWidth="1"/>
    <col min="15377" max="15377" width="5.140625" style="27" customWidth="1"/>
    <col min="15378" max="15616" width="9.140625" style="27"/>
    <col min="15617" max="15617" width="4.28515625" style="27" customWidth="1"/>
    <col min="15618" max="15618" width="21.7109375" style="27" customWidth="1"/>
    <col min="15619" max="15620" width="10.28515625" style="27" bestFit="1" customWidth="1"/>
    <col min="15621" max="15621" width="5.7109375" style="27" customWidth="1"/>
    <col min="15622" max="15622" width="8.7109375" style="27" customWidth="1"/>
    <col min="15623" max="15623" width="3.28515625" style="27" customWidth="1"/>
    <col min="15624" max="15629" width="3.42578125" style="27" customWidth="1"/>
    <col min="15630" max="15630" width="7.28515625" style="27" customWidth="1"/>
    <col min="15631" max="15631" width="9.140625" style="27"/>
    <col min="15632" max="15632" width="9.28515625" style="27" customWidth="1"/>
    <col min="15633" max="15633" width="5.140625" style="27" customWidth="1"/>
    <col min="15634" max="15872" width="9.140625" style="27"/>
    <col min="15873" max="15873" width="4.28515625" style="27" customWidth="1"/>
    <col min="15874" max="15874" width="21.7109375" style="27" customWidth="1"/>
    <col min="15875" max="15876" width="10.28515625" style="27" bestFit="1" customWidth="1"/>
    <col min="15877" max="15877" width="5.7109375" style="27" customWidth="1"/>
    <col min="15878" max="15878" width="8.7109375" style="27" customWidth="1"/>
    <col min="15879" max="15879" width="3.28515625" style="27" customWidth="1"/>
    <col min="15880" max="15885" width="3.42578125" style="27" customWidth="1"/>
    <col min="15886" max="15886" width="7.28515625" style="27" customWidth="1"/>
    <col min="15887" max="15887" width="9.140625" style="27"/>
    <col min="15888" max="15888" width="9.28515625" style="27" customWidth="1"/>
    <col min="15889" max="15889" width="5.140625" style="27" customWidth="1"/>
    <col min="15890" max="16128" width="9.140625" style="27"/>
    <col min="16129" max="16129" width="4.28515625" style="27" customWidth="1"/>
    <col min="16130" max="16130" width="21.7109375" style="27" customWidth="1"/>
    <col min="16131" max="16132" width="10.28515625" style="27" bestFit="1" customWidth="1"/>
    <col min="16133" max="16133" width="5.7109375" style="27" customWidth="1"/>
    <col min="16134" max="16134" width="8.7109375" style="27" customWidth="1"/>
    <col min="16135" max="16135" width="3.28515625" style="27" customWidth="1"/>
    <col min="16136" max="16141" width="3.42578125" style="27" customWidth="1"/>
    <col min="16142" max="16142" width="7.28515625" style="27" customWidth="1"/>
    <col min="16143" max="16143" width="9.140625" style="27"/>
    <col min="16144" max="16144" width="9.28515625" style="27" customWidth="1"/>
    <col min="16145" max="16145" width="5.140625" style="27" customWidth="1"/>
    <col min="16146" max="16384" width="9.140625" style="27"/>
  </cols>
  <sheetData>
    <row r="1" spans="1:20" s="2" customFormat="1" ht="18" customHeight="1" thickBot="1" x14ac:dyDescent="0.35">
      <c r="A1" s="96" t="s">
        <v>0</v>
      </c>
      <c r="B1" s="97"/>
      <c r="C1" s="97"/>
      <c r="D1" s="97"/>
      <c r="E1" s="97"/>
      <c r="F1" s="98" t="str">
        <f>IF([2]úvod!$U$10=0," ",[2]úvod!$U$10)</f>
        <v>Lukavice</v>
      </c>
      <c r="G1" s="98"/>
      <c r="H1" s="98"/>
      <c r="I1" s="98"/>
      <c r="J1" s="98"/>
      <c r="K1" s="98"/>
      <c r="L1" s="98"/>
      <c r="M1" s="98"/>
      <c r="N1" s="98"/>
      <c r="O1" s="99">
        <f>IF([2]úvod!$U$12=0," ",[2]úvod!$U$12)</f>
        <v>43379</v>
      </c>
      <c r="P1" s="99"/>
      <c r="Q1" s="100"/>
      <c r="R1" s="1"/>
      <c r="S1" s="1"/>
      <c r="T1" s="1"/>
    </row>
    <row r="2" spans="1:20" s="2" customFormat="1" ht="27.75" customHeight="1" thickTop="1" thickBot="1" x14ac:dyDescent="0.25">
      <c r="A2" s="101" t="s">
        <v>1</v>
      </c>
      <c r="B2" s="102"/>
      <c r="C2" s="102"/>
      <c r="D2" s="102"/>
      <c r="E2" s="102"/>
      <c r="F2" s="103" t="str">
        <f>IF([2]úvod!$U$8=0," ",[2]úvod!$U$8)</f>
        <v xml:space="preserve"> 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3"/>
      <c r="S2" s="3"/>
      <c r="T2" s="3"/>
    </row>
    <row r="3" spans="1:20" s="5" customFormat="1" ht="17.25" customHeight="1" thickBot="1" x14ac:dyDescent="0.25">
      <c r="A3" s="105" t="s">
        <v>2</v>
      </c>
      <c r="B3" s="4" t="s">
        <v>3</v>
      </c>
      <c r="C3" s="108" t="s">
        <v>4</v>
      </c>
      <c r="D3" s="109"/>
      <c r="E3" s="109"/>
      <c r="F3" s="110"/>
      <c r="G3" s="111" t="s">
        <v>5</v>
      </c>
      <c r="H3" s="113" t="s">
        <v>6</v>
      </c>
      <c r="I3" s="114"/>
      <c r="J3" s="114"/>
      <c r="K3" s="114"/>
      <c r="L3" s="114"/>
      <c r="M3" s="115"/>
      <c r="N3" s="116" t="s">
        <v>7</v>
      </c>
      <c r="O3" s="138" t="s">
        <v>8</v>
      </c>
      <c r="P3" s="138" t="s">
        <v>9</v>
      </c>
      <c r="Q3" s="138" t="s">
        <v>10</v>
      </c>
    </row>
    <row r="4" spans="1:20" s="5" customFormat="1" ht="49.5" customHeight="1" thickBot="1" x14ac:dyDescent="0.3">
      <c r="A4" s="106"/>
      <c r="B4" s="6" t="s">
        <v>33</v>
      </c>
      <c r="C4" s="141" t="s">
        <v>12</v>
      </c>
      <c r="D4" s="143" t="s">
        <v>13</v>
      </c>
      <c r="E4" s="145" t="s">
        <v>14</v>
      </c>
      <c r="F4" s="147" t="s">
        <v>15</v>
      </c>
      <c r="G4" s="112"/>
      <c r="H4" s="149" t="s">
        <v>16</v>
      </c>
      <c r="I4" s="129" t="s">
        <v>17</v>
      </c>
      <c r="J4" s="129" t="s">
        <v>18</v>
      </c>
      <c r="K4" s="129" t="s">
        <v>19</v>
      </c>
      <c r="L4" s="129" t="s">
        <v>20</v>
      </c>
      <c r="M4" s="131" t="s">
        <v>21</v>
      </c>
      <c r="N4" s="117"/>
      <c r="O4" s="139"/>
      <c r="P4" s="139"/>
      <c r="Q4" s="139"/>
    </row>
    <row r="5" spans="1:20" s="5" customFormat="1" ht="12.75" customHeight="1" x14ac:dyDescent="0.25">
      <c r="A5" s="106"/>
      <c r="B5" s="133" t="s">
        <v>22</v>
      </c>
      <c r="C5" s="142"/>
      <c r="D5" s="144"/>
      <c r="E5" s="146"/>
      <c r="F5" s="148"/>
      <c r="G5" s="112"/>
      <c r="H5" s="150"/>
      <c r="I5" s="130"/>
      <c r="J5" s="130"/>
      <c r="K5" s="130"/>
      <c r="L5" s="130"/>
      <c r="M5" s="132"/>
      <c r="N5" s="118"/>
      <c r="O5" s="139"/>
      <c r="P5" s="139"/>
      <c r="Q5" s="139"/>
    </row>
    <row r="6" spans="1:20" s="2" customFormat="1" ht="12.75" customHeight="1" thickBot="1" x14ac:dyDescent="0.25">
      <c r="A6" s="107"/>
      <c r="B6" s="134"/>
      <c r="C6" s="7" t="s">
        <v>23</v>
      </c>
      <c r="D6" s="8" t="s">
        <v>23</v>
      </c>
      <c r="E6" s="9" t="s">
        <v>24</v>
      </c>
      <c r="F6" s="10" t="s">
        <v>23</v>
      </c>
      <c r="G6" s="11" t="s">
        <v>25</v>
      </c>
      <c r="H6" s="12" t="s">
        <v>26</v>
      </c>
      <c r="I6" s="13" t="s">
        <v>27</v>
      </c>
      <c r="J6" s="13" t="s">
        <v>28</v>
      </c>
      <c r="K6" s="13" t="s">
        <v>29</v>
      </c>
      <c r="L6" s="13" t="s">
        <v>30</v>
      </c>
      <c r="M6" s="14" t="s">
        <v>31</v>
      </c>
      <c r="N6" s="15" t="s">
        <v>32</v>
      </c>
      <c r="O6" s="10" t="s">
        <v>23</v>
      </c>
      <c r="P6" s="10" t="s">
        <v>23</v>
      </c>
      <c r="Q6" s="140"/>
    </row>
    <row r="7" spans="1:20" ht="12.75" customHeight="1" x14ac:dyDescent="0.2">
      <c r="A7" s="16">
        <f>IF('[2]ZPV ml'!A7=0," ",'[2]ZPV ml'!A7)</f>
        <v>33</v>
      </c>
      <c r="B7" s="135" t="str">
        <f>IF('[2]ZPV ml'!B7=0," ",'[2]ZPV ml'!B7)</f>
        <v>Lukavice I</v>
      </c>
      <c r="C7" s="17">
        <f>IF('[2]ZPV ml'!C7=0," ",'[2]ZPV ml'!C7)</f>
        <v>0.45483796296296292</v>
      </c>
      <c r="D7" s="18">
        <f>IF('[2]ZPV ml'!D7=0," ",'[2]ZPV ml'!D7)</f>
        <v>0.47317129629629634</v>
      </c>
      <c r="E7" s="19">
        <f>IF('[2]ZPV ml'!E7=0," ",'[2]ZPV ml'!E7)</f>
        <v>1.7708333333333332E-3</v>
      </c>
      <c r="F7" s="20">
        <f>IF('[2]ZPV ml'!F7=0," ",'[2]ZPV ml'!F7)</f>
        <v>1.6562500000000091E-2</v>
      </c>
      <c r="G7" s="21" t="str">
        <f>IF('[2]ZPV ml'!G7=0," ",'[2]ZPV ml'!G7)</f>
        <v>P</v>
      </c>
      <c r="H7" s="22">
        <f>IF('[2]ZPV ml'!H7=0," ",'[2]ZPV ml'!H7)</f>
        <v>8</v>
      </c>
      <c r="I7" s="23" t="str">
        <f>IF('[2]ZPV ml'!I7=0," ",'[2]ZPV ml'!I7)</f>
        <v xml:space="preserve"> </v>
      </c>
      <c r="J7" s="23">
        <f>IF('[2]ZPV ml'!J7=0," ",'[2]ZPV ml'!J7)</f>
        <v>3</v>
      </c>
      <c r="K7" s="23" t="str">
        <f>IF('[2]ZPV ml'!K7=0," ",'[2]ZPV ml'!K7)</f>
        <v xml:space="preserve"> </v>
      </c>
      <c r="L7" s="23" t="str">
        <f>IF('[2]ZPV ml'!L7=0," ",'[2]ZPV ml'!L7)</f>
        <v xml:space="preserve"> </v>
      </c>
      <c r="M7" s="24">
        <f>IF('[2]ZPV ml'!M7=0," ",'[2]ZPV ml'!M7)</f>
        <v>3</v>
      </c>
      <c r="N7" s="25">
        <f>IF('[2]ZPV ml'!N7=0," ",'[2]ZPV ml'!N7)</f>
        <v>9.7222222222222224E-3</v>
      </c>
      <c r="O7" s="26">
        <f>IF('[2]ZPV ml'!O7=0," ",'[2]ZPV ml'!O7)</f>
        <v>2.6284722222222313E-2</v>
      </c>
      <c r="P7" s="127">
        <f>IF('[2]ZPV ml'!P7=0," ",'[2]ZPV ml'!P7)</f>
        <v>2.6284722222222313E-2</v>
      </c>
      <c r="Q7" s="119">
        <f>IF('[2]ZPV ml'!R7=0," ",'[2]ZPV ml'!R7)</f>
        <v>7</v>
      </c>
    </row>
    <row r="8" spans="1:20" ht="12.75" customHeight="1" x14ac:dyDescent="0.2">
      <c r="A8" s="28" t="str">
        <f>IF('[2]ZPV ml'!A8=0," ",'[2]ZPV ml'!A8)</f>
        <v xml:space="preserve"> </v>
      </c>
      <c r="B8" s="136" t="str">
        <f>IF('[2]ZPV st'!B8=0," ",'[2]ZPV st'!B8)</f>
        <v xml:space="preserve"> </v>
      </c>
      <c r="C8" s="29">
        <f>IF('[2]ZPV ml'!C8=0," ",'[2]ZPV ml'!C8)</f>
        <v>0.46038194444444441</v>
      </c>
      <c r="D8" s="30">
        <f>IF('[2]ZPV ml'!D8=0," ",'[2]ZPV ml'!D8)</f>
        <v>0.48393518518518519</v>
      </c>
      <c r="E8" s="31" t="str">
        <f>IF('[2]ZPV ml'!E8=0," ",'[2]ZPV ml'!E8)</f>
        <v xml:space="preserve"> </v>
      </c>
      <c r="F8" s="32">
        <f>IF('[2]ZPV ml'!F8=0," ",'[2]ZPV ml'!F8)</f>
        <v>2.3553240740740777E-2</v>
      </c>
      <c r="G8" s="33" t="str">
        <f>IF('[2]ZPV ml'!G8=0," ",'[2]ZPV ml'!G8)</f>
        <v>P</v>
      </c>
      <c r="H8" s="34">
        <f>IF('[2]ZPV ml'!H8=0," ",'[2]ZPV ml'!H8)</f>
        <v>11</v>
      </c>
      <c r="I8" s="35">
        <f>IF('[2]ZPV ml'!I8=0," ",'[2]ZPV ml'!I8)</f>
        <v>2</v>
      </c>
      <c r="J8" s="35">
        <f>IF('[2]ZPV ml'!J8=0," ",'[2]ZPV ml'!J8)</f>
        <v>15</v>
      </c>
      <c r="K8" s="35">
        <f>IF('[2]ZPV ml'!K8=0," ",'[2]ZPV ml'!K8)</f>
        <v>5</v>
      </c>
      <c r="L8" s="35">
        <f>IF('[2]ZPV ml'!L8=0," ",'[2]ZPV ml'!L8)</f>
        <v>4</v>
      </c>
      <c r="M8" s="36">
        <f>IF('[2]ZPV ml'!M8=0," ",'[2]ZPV ml'!M8)</f>
        <v>6</v>
      </c>
      <c r="N8" s="37">
        <f>IF('[2]ZPV ml'!N8=0," ",'[2]ZPV ml'!N8)</f>
        <v>2.9861111111111113E-2</v>
      </c>
      <c r="O8" s="38">
        <f>IF('[2]ZPV ml'!O8=0," ",'[2]ZPV ml'!O8)</f>
        <v>5.3414351851851893E-2</v>
      </c>
      <c r="P8" s="137" t="str">
        <f>IF('[2]ZPV st'!P8=0," ",'[2]ZPV st'!P8)</f>
        <v xml:space="preserve"> </v>
      </c>
      <c r="Q8" s="120" t="str">
        <f>IF('[2]ZPV st'!Q8=0," ",'[2]ZPV st'!Q8)</f>
        <v xml:space="preserve"> </v>
      </c>
    </row>
    <row r="9" spans="1:20" ht="12.75" customHeight="1" x14ac:dyDescent="0.2">
      <c r="A9" s="39">
        <f>IF('[2]ZPV ml'!A9=0," ",'[2]ZPV ml'!A9)</f>
        <v>34</v>
      </c>
      <c r="B9" s="121" t="str">
        <f>IF('[2]ZPV ml'!B9=0," ",'[2]ZPV ml'!B9)</f>
        <v>Čánka</v>
      </c>
      <c r="C9" s="40" t="str">
        <f>IF('[2]ZPV ml'!C9=0," ",'[2]ZPV ml'!C9)</f>
        <v xml:space="preserve"> </v>
      </c>
      <c r="D9" s="41" t="str">
        <f>IF('[2]ZPV ml'!D9=0," ",'[2]ZPV ml'!D9)</f>
        <v xml:space="preserve"> </v>
      </c>
      <c r="E9" s="42" t="str">
        <f>IF('[2]ZPV ml'!E9=0," ",'[2]ZPV ml'!E9)</f>
        <v xml:space="preserve"> </v>
      </c>
      <c r="F9" s="43" t="str">
        <f>IF('[2]ZPV ml'!F9=0," ",'[2]ZPV ml'!F9)</f>
        <v>X</v>
      </c>
      <c r="G9" s="44" t="str">
        <f>IF('[2]ZPV ml'!G9=0," ",'[2]ZPV ml'!G9)</f>
        <v>P</v>
      </c>
      <c r="H9" s="45" t="str">
        <f>IF('[2]ZPV ml'!H9=0," ",'[2]ZPV ml'!H9)</f>
        <v xml:space="preserve"> </v>
      </c>
      <c r="I9" s="46" t="str">
        <f>IF('[2]ZPV ml'!I9=0," ",'[2]ZPV ml'!I9)</f>
        <v xml:space="preserve"> </v>
      </c>
      <c r="J9" s="46" t="str">
        <f>IF('[2]ZPV ml'!J9=0," ",'[2]ZPV ml'!J9)</f>
        <v xml:space="preserve"> </v>
      </c>
      <c r="K9" s="46" t="str">
        <f>IF('[2]ZPV ml'!K9=0," ",'[2]ZPV ml'!K9)</f>
        <v xml:space="preserve"> </v>
      </c>
      <c r="L9" s="46" t="str">
        <f>IF('[2]ZPV ml'!L9=0," ",'[2]ZPV ml'!L9)</f>
        <v xml:space="preserve"> </v>
      </c>
      <c r="M9" s="47" t="str">
        <f>IF('[2]ZPV ml'!M9=0," ",'[2]ZPV ml'!M9)</f>
        <v xml:space="preserve"> </v>
      </c>
      <c r="N9" s="48" t="str">
        <f>IF('[2]ZPV ml'!N9=0," ",'[2]ZPV ml'!N9)</f>
        <v xml:space="preserve"> </v>
      </c>
      <c r="O9" s="49" t="str">
        <f>IF('[2]ZPV ml'!O9=0," ",'[2]ZPV ml'!O9)</f>
        <v xml:space="preserve"> </v>
      </c>
      <c r="P9" s="123" t="str">
        <f>IF('[2]ZPV ml'!P9=0," ",'[2]ZPV ml'!P9)</f>
        <v xml:space="preserve"> </v>
      </c>
      <c r="Q9" s="124" t="str">
        <f>IF('[2]ZPV ml'!R9=0," ",'[2]ZPV ml'!R9)</f>
        <v xml:space="preserve"> </v>
      </c>
    </row>
    <row r="10" spans="1:20" ht="12.75" customHeight="1" x14ac:dyDescent="0.2">
      <c r="A10" s="50" t="str">
        <f>IF('[2]ZPV ml'!A10=0," ",'[2]ZPV ml'!A10)</f>
        <v xml:space="preserve"> </v>
      </c>
      <c r="B10" s="122" t="str">
        <f>IF('[2]ZPV st'!B10=0," ",'[2]ZPV st'!B10)</f>
        <v xml:space="preserve"> </v>
      </c>
      <c r="C10" s="51" t="str">
        <f>IF('[2]ZPV ml'!C10=0," ",'[2]ZPV ml'!C10)</f>
        <v xml:space="preserve"> </v>
      </c>
      <c r="D10" s="52" t="str">
        <f>IF('[2]ZPV ml'!D10=0," ",'[2]ZPV ml'!D10)</f>
        <v xml:space="preserve"> </v>
      </c>
      <c r="E10" s="53" t="str">
        <f>IF('[2]ZPV ml'!E10=0," ",'[2]ZPV ml'!E10)</f>
        <v xml:space="preserve"> </v>
      </c>
      <c r="F10" s="54" t="str">
        <f>IF('[2]ZPV ml'!F10=0," ",'[2]ZPV ml'!F10)</f>
        <v>X</v>
      </c>
      <c r="G10" s="55" t="str">
        <f>IF('[2]ZPV ml'!G10=0," ",'[2]ZPV ml'!G10)</f>
        <v>P</v>
      </c>
      <c r="H10" s="56" t="str">
        <f>IF('[2]ZPV ml'!H10=0," ",'[2]ZPV ml'!H10)</f>
        <v xml:space="preserve"> </v>
      </c>
      <c r="I10" s="57" t="str">
        <f>IF('[2]ZPV ml'!I10=0," ",'[2]ZPV ml'!I10)</f>
        <v xml:space="preserve"> </v>
      </c>
      <c r="J10" s="57" t="str">
        <f>IF('[2]ZPV ml'!J10=0," ",'[2]ZPV ml'!J10)</f>
        <v xml:space="preserve"> </v>
      </c>
      <c r="K10" s="57" t="str">
        <f>IF('[2]ZPV ml'!K10=0," ",'[2]ZPV ml'!K10)</f>
        <v xml:space="preserve"> </v>
      </c>
      <c r="L10" s="57" t="str">
        <f>IF('[2]ZPV ml'!L10=0," ",'[2]ZPV ml'!L10)</f>
        <v xml:space="preserve"> </v>
      </c>
      <c r="M10" s="58" t="str">
        <f>IF('[2]ZPV ml'!M10=0," ",'[2]ZPV ml'!M10)</f>
        <v xml:space="preserve"> </v>
      </c>
      <c r="N10" s="59" t="str">
        <f>IF('[2]ZPV ml'!N10=0," ",'[2]ZPV ml'!N10)</f>
        <v xml:space="preserve"> </v>
      </c>
      <c r="O10" s="60" t="str">
        <f>IF('[2]ZPV ml'!O10=0," ",'[2]ZPV ml'!O10)</f>
        <v xml:space="preserve"> </v>
      </c>
      <c r="P10" s="123" t="str">
        <f>IF('[2]ZPV st'!P10=0," ",'[2]ZPV st'!P10)</f>
        <v xml:space="preserve"> </v>
      </c>
      <c r="Q10" s="124" t="str">
        <f>IF('[2]ZPV st'!Q10=0," ",'[2]ZPV st'!Q10)</f>
        <v xml:space="preserve"> </v>
      </c>
    </row>
    <row r="11" spans="1:20" ht="12.75" customHeight="1" x14ac:dyDescent="0.2">
      <c r="A11" s="61">
        <f>IF('[2]ZPV ml'!A11=0," ",'[2]ZPV ml'!A11)</f>
        <v>35</v>
      </c>
      <c r="B11" s="125" t="str">
        <f>IF('[2]ZPV ml'!B11=0," ",'[2]ZPV ml'!B11)</f>
        <v>Kvasiny</v>
      </c>
      <c r="C11" s="62">
        <f>IF('[2]ZPV ml'!C11=0," ",'[2]ZPV ml'!C11)</f>
        <v>0.45768518518518514</v>
      </c>
      <c r="D11" s="63">
        <f>IF('[2]ZPV ml'!D11=0," ",'[2]ZPV ml'!D11)</f>
        <v>0.47763888888888889</v>
      </c>
      <c r="E11" s="64" t="str">
        <f>IF('[2]ZPV ml'!E11=0," ",'[2]ZPV ml'!E11)</f>
        <v xml:space="preserve"> </v>
      </c>
      <c r="F11" s="65">
        <f>IF('[2]ZPV ml'!F11=0," ",'[2]ZPV ml'!F11)</f>
        <v>1.9953703703703751E-2</v>
      </c>
      <c r="G11" s="66" t="str">
        <f>IF('[2]ZPV ml'!G11=0," ",'[2]ZPV ml'!G11)</f>
        <v>P</v>
      </c>
      <c r="H11" s="67">
        <f>IF('[2]ZPV ml'!H11=0," ",'[2]ZPV ml'!H11)</f>
        <v>7</v>
      </c>
      <c r="I11" s="68">
        <f>IF('[2]ZPV ml'!I11=0," ",'[2]ZPV ml'!I11)</f>
        <v>5</v>
      </c>
      <c r="J11" s="68">
        <f>IF('[2]ZPV ml'!J11=0," ",'[2]ZPV ml'!J11)</f>
        <v>3</v>
      </c>
      <c r="K11" s="68" t="str">
        <f>IF('[2]ZPV ml'!K11=0," ",'[2]ZPV ml'!K11)</f>
        <v xml:space="preserve"> </v>
      </c>
      <c r="L11" s="68">
        <f>IF('[2]ZPV ml'!L11=0," ",'[2]ZPV ml'!L11)</f>
        <v>5</v>
      </c>
      <c r="M11" s="69" t="str">
        <f>IF('[2]ZPV ml'!M11=0," ",'[2]ZPV ml'!M11)</f>
        <v xml:space="preserve"> </v>
      </c>
      <c r="N11" s="70">
        <f>IF('[2]ZPV ml'!N11=0," ",'[2]ZPV ml'!N11)</f>
        <v>1.3888888888888888E-2</v>
      </c>
      <c r="O11" s="71">
        <f>IF('[2]ZPV ml'!O11=0," ",'[2]ZPV ml'!O11)</f>
        <v>3.3842592592592639E-2</v>
      </c>
      <c r="P11" s="127">
        <f>IF('[2]ZPV ml'!P11=0," ",'[2]ZPV ml'!P11)</f>
        <v>3.3842592592592639E-2</v>
      </c>
      <c r="Q11" s="128">
        <f>IF('[2]ZPV ml'!R11=0," ",'[2]ZPV ml'!R11)</f>
        <v>13</v>
      </c>
    </row>
    <row r="12" spans="1:20" ht="12.75" customHeight="1" x14ac:dyDescent="0.2">
      <c r="A12" s="72" t="str">
        <f>IF('[2]ZPV ml'!A12=0," ",'[2]ZPV ml'!A12)</f>
        <v xml:space="preserve"> </v>
      </c>
      <c r="B12" s="126" t="str">
        <f>IF('[2]ZPV st'!B12=0," ",'[2]ZPV st'!B12)</f>
        <v xml:space="preserve"> </v>
      </c>
      <c r="C12" s="73" t="str">
        <f>IF('[2]ZPV ml'!C12=0," ",'[2]ZPV ml'!C12)</f>
        <v xml:space="preserve"> </v>
      </c>
      <c r="D12" s="74" t="str">
        <f>IF('[2]ZPV ml'!D12=0," ",'[2]ZPV ml'!D12)</f>
        <v xml:space="preserve"> </v>
      </c>
      <c r="E12" s="75" t="str">
        <f>IF('[2]ZPV ml'!E12=0," ",'[2]ZPV ml'!E12)</f>
        <v xml:space="preserve"> </v>
      </c>
      <c r="F12" s="76" t="str">
        <f>IF('[2]ZPV ml'!F12=0," ",'[2]ZPV ml'!F12)</f>
        <v>X</v>
      </c>
      <c r="G12" s="77" t="str">
        <f>IF('[2]ZPV ml'!G12=0," ",'[2]ZPV ml'!G12)</f>
        <v>P</v>
      </c>
      <c r="H12" s="78" t="str">
        <f>IF('[2]ZPV ml'!H12=0," ",'[2]ZPV ml'!H12)</f>
        <v xml:space="preserve"> </v>
      </c>
      <c r="I12" s="79" t="str">
        <f>IF('[2]ZPV ml'!I12=0," ",'[2]ZPV ml'!I12)</f>
        <v xml:space="preserve"> </v>
      </c>
      <c r="J12" s="79" t="str">
        <f>IF('[2]ZPV ml'!J12=0," ",'[2]ZPV ml'!J12)</f>
        <v xml:space="preserve"> </v>
      </c>
      <c r="K12" s="79" t="str">
        <f>IF('[2]ZPV ml'!K12=0," ",'[2]ZPV ml'!K12)</f>
        <v xml:space="preserve"> </v>
      </c>
      <c r="L12" s="79" t="str">
        <f>IF('[2]ZPV ml'!L12=0," ",'[2]ZPV ml'!L12)</f>
        <v xml:space="preserve"> </v>
      </c>
      <c r="M12" s="80" t="str">
        <f>IF('[2]ZPV ml'!M12=0," ",'[2]ZPV ml'!M12)</f>
        <v xml:space="preserve"> </v>
      </c>
      <c r="N12" s="81" t="str">
        <f>IF('[2]ZPV ml'!N12=0," ",'[2]ZPV ml'!N12)</f>
        <v xml:space="preserve"> </v>
      </c>
      <c r="O12" s="82" t="str">
        <f>IF('[2]ZPV ml'!O12=0," ",'[2]ZPV ml'!O12)</f>
        <v xml:space="preserve"> </v>
      </c>
      <c r="P12" s="127" t="str">
        <f>IF('[2]ZPV st'!P12=0," ",'[2]ZPV st'!P12)</f>
        <v xml:space="preserve"> </v>
      </c>
      <c r="Q12" s="128" t="str">
        <f>IF('[2]ZPV st'!Q12=0," ",'[2]ZPV st'!Q12)</f>
        <v xml:space="preserve"> </v>
      </c>
    </row>
    <row r="13" spans="1:20" ht="12.75" customHeight="1" x14ac:dyDescent="0.2">
      <c r="A13" s="39">
        <f>IF('[2]ZPV ml'!A13=0," ",'[2]ZPV ml'!A13)</f>
        <v>36</v>
      </c>
      <c r="B13" s="121" t="str">
        <f>IF('[2]ZPV ml'!B13=0," ",'[2]ZPV ml'!B13)</f>
        <v>Deštné v O.h.</v>
      </c>
      <c r="C13" s="40">
        <f>IF('[2]ZPV ml'!C13=0," ",'[2]ZPV ml'!C13)</f>
        <v>0.46315972222222218</v>
      </c>
      <c r="D13" s="41">
        <f>IF('[2]ZPV ml'!D13=0," ",'[2]ZPV ml'!D13)</f>
        <v>0.48672453703703705</v>
      </c>
      <c r="E13" s="42">
        <f>IF('[2]ZPV ml'!E13=0," ",'[2]ZPV ml'!E13)</f>
        <v>4.1666666666666669E-4</v>
      </c>
      <c r="F13" s="43">
        <f>IF('[2]ZPV ml'!F13=0," ",'[2]ZPV ml'!F13)</f>
        <v>2.3148148148148206E-2</v>
      </c>
      <c r="G13" s="44" t="str">
        <f>IF('[2]ZPV ml'!G13=0," ",'[2]ZPV ml'!G13)</f>
        <v>P</v>
      </c>
      <c r="H13" s="45">
        <f>IF('[2]ZPV ml'!H13=0," ",'[2]ZPV ml'!H13)</f>
        <v>10</v>
      </c>
      <c r="I13" s="46" t="str">
        <f>IF('[2]ZPV ml'!I13=0," ",'[2]ZPV ml'!I13)</f>
        <v xml:space="preserve"> </v>
      </c>
      <c r="J13" s="46">
        <f>IF('[2]ZPV ml'!J13=0," ",'[2]ZPV ml'!J13)</f>
        <v>6</v>
      </c>
      <c r="K13" s="46">
        <f>IF('[2]ZPV ml'!K13=0," ",'[2]ZPV ml'!K13)</f>
        <v>10</v>
      </c>
      <c r="L13" s="46" t="str">
        <f>IF('[2]ZPV ml'!L13=0," ",'[2]ZPV ml'!L13)</f>
        <v xml:space="preserve"> </v>
      </c>
      <c r="M13" s="47" t="str">
        <f>IF('[2]ZPV ml'!M13=0," ",'[2]ZPV ml'!M13)</f>
        <v xml:space="preserve"> </v>
      </c>
      <c r="N13" s="48">
        <f>IF('[2]ZPV ml'!N13=0," ",'[2]ZPV ml'!N13)</f>
        <v>1.8055555555555554E-2</v>
      </c>
      <c r="O13" s="49">
        <f>IF('[2]ZPV ml'!O13=0," ",'[2]ZPV ml'!O13)</f>
        <v>4.1203703703703756E-2</v>
      </c>
      <c r="P13" s="123">
        <f>IF('[2]ZPV ml'!P13=0," ",'[2]ZPV ml'!P13)</f>
        <v>4.1203703703703756E-2</v>
      </c>
      <c r="Q13" s="124">
        <f>IF('[2]ZPV ml'!R13=0," ",'[2]ZPV ml'!R13)</f>
        <v>21</v>
      </c>
    </row>
    <row r="14" spans="1:20" ht="12.75" customHeight="1" x14ac:dyDescent="0.2">
      <c r="A14" s="50" t="str">
        <f>IF('[2]ZPV ml'!A14=0," ",'[2]ZPV ml'!A14)</f>
        <v xml:space="preserve"> </v>
      </c>
      <c r="B14" s="122" t="str">
        <f>IF('[2]ZPV st'!B14=0," ",'[2]ZPV st'!B14)</f>
        <v xml:space="preserve"> </v>
      </c>
      <c r="C14" s="51" t="str">
        <f>IF('[2]ZPV ml'!C14=0," ",'[2]ZPV ml'!C14)</f>
        <v xml:space="preserve"> </v>
      </c>
      <c r="D14" s="52" t="str">
        <f>IF('[2]ZPV ml'!D14=0," ",'[2]ZPV ml'!D14)</f>
        <v xml:space="preserve"> </v>
      </c>
      <c r="E14" s="53" t="str">
        <f>IF('[2]ZPV ml'!E14=0," ",'[2]ZPV ml'!E14)</f>
        <v xml:space="preserve"> </v>
      </c>
      <c r="F14" s="54" t="str">
        <f>IF('[2]ZPV ml'!F14=0," ",'[2]ZPV ml'!F14)</f>
        <v>X</v>
      </c>
      <c r="G14" s="55" t="str">
        <f>IF('[2]ZPV ml'!G14=0," ",'[2]ZPV ml'!G14)</f>
        <v>P</v>
      </c>
      <c r="H14" s="56" t="str">
        <f>IF('[2]ZPV ml'!H14=0," ",'[2]ZPV ml'!H14)</f>
        <v xml:space="preserve"> </v>
      </c>
      <c r="I14" s="57" t="str">
        <f>IF('[2]ZPV ml'!I14=0," ",'[2]ZPV ml'!I14)</f>
        <v xml:space="preserve"> </v>
      </c>
      <c r="J14" s="57" t="str">
        <f>IF('[2]ZPV ml'!J14=0," ",'[2]ZPV ml'!J14)</f>
        <v xml:space="preserve"> </v>
      </c>
      <c r="K14" s="57" t="str">
        <f>IF('[2]ZPV ml'!K14=0," ",'[2]ZPV ml'!K14)</f>
        <v xml:space="preserve"> </v>
      </c>
      <c r="L14" s="57" t="str">
        <f>IF('[2]ZPV ml'!L14=0," ",'[2]ZPV ml'!L14)</f>
        <v xml:space="preserve"> </v>
      </c>
      <c r="M14" s="58" t="str">
        <f>IF('[2]ZPV ml'!M14=0," ",'[2]ZPV ml'!M14)</f>
        <v xml:space="preserve"> </v>
      </c>
      <c r="N14" s="59" t="str">
        <f>IF('[2]ZPV ml'!N14=0," ",'[2]ZPV ml'!N14)</f>
        <v xml:space="preserve"> </v>
      </c>
      <c r="O14" s="60" t="str">
        <f>IF('[2]ZPV ml'!O14=0," ",'[2]ZPV ml'!O14)</f>
        <v xml:space="preserve"> </v>
      </c>
      <c r="P14" s="123" t="str">
        <f>IF('[2]ZPV st'!P14=0," ",'[2]ZPV st'!P14)</f>
        <v xml:space="preserve"> </v>
      </c>
      <c r="Q14" s="124" t="str">
        <f>IF('[2]ZPV st'!Q14=0," ",'[2]ZPV st'!Q14)</f>
        <v xml:space="preserve"> </v>
      </c>
    </row>
    <row r="15" spans="1:20" ht="12.75" customHeight="1" x14ac:dyDescent="0.2">
      <c r="A15" s="61">
        <f>IF('[2]ZPV ml'!A15=0," ",'[2]ZPV ml'!A15)</f>
        <v>37</v>
      </c>
      <c r="B15" s="125" t="str">
        <f>IF('[2]ZPV ml'!B15=0," ",'[2]ZPV ml'!B15)</f>
        <v>Olešnice v O.h.</v>
      </c>
      <c r="C15" s="62">
        <f>IF('[2]ZPV ml'!C15=0," ",'[2]ZPV ml'!C15)</f>
        <v>0.4667013888888889</v>
      </c>
      <c r="D15" s="63">
        <f>IF('[2]ZPV ml'!D15=0," ",'[2]ZPV ml'!D15)</f>
        <v>0.4830787037037037</v>
      </c>
      <c r="E15" s="64">
        <f>IF('[2]ZPV ml'!E15=0," ",'[2]ZPV ml'!E15)</f>
        <v>1.2037037037037038E-3</v>
      </c>
      <c r="F15" s="65">
        <f>IF('[2]ZPV ml'!F15=0," ",'[2]ZPV ml'!F15)</f>
        <v>1.51736111111111E-2</v>
      </c>
      <c r="G15" s="66" t="str">
        <f>IF('[2]ZPV ml'!G15=0," ",'[2]ZPV ml'!G15)</f>
        <v>P</v>
      </c>
      <c r="H15" s="67">
        <f>IF('[2]ZPV ml'!H15=0," ",'[2]ZPV ml'!H15)</f>
        <v>11</v>
      </c>
      <c r="I15" s="68" t="str">
        <f>IF('[2]ZPV ml'!I15=0," ",'[2]ZPV ml'!I15)</f>
        <v xml:space="preserve"> </v>
      </c>
      <c r="J15" s="68" t="str">
        <f>IF('[2]ZPV ml'!J15=0," ",'[2]ZPV ml'!J15)</f>
        <v xml:space="preserve"> </v>
      </c>
      <c r="K15" s="68">
        <f>IF('[2]ZPV ml'!K15=0," ",'[2]ZPV ml'!K15)</f>
        <v>5</v>
      </c>
      <c r="L15" s="68">
        <f>IF('[2]ZPV ml'!L15=0," ",'[2]ZPV ml'!L15)</f>
        <v>1</v>
      </c>
      <c r="M15" s="69" t="str">
        <f>IF('[2]ZPV ml'!M15=0," ",'[2]ZPV ml'!M15)</f>
        <v xml:space="preserve"> </v>
      </c>
      <c r="N15" s="70">
        <f>IF('[2]ZPV ml'!N15=0," ",'[2]ZPV ml'!N15)</f>
        <v>1.1805555555555555E-2</v>
      </c>
      <c r="O15" s="71">
        <f>IF('[2]ZPV ml'!O15=0," ",'[2]ZPV ml'!O15)</f>
        <v>2.6979166666666655E-2</v>
      </c>
      <c r="P15" s="127">
        <f>IF('[2]ZPV ml'!P15=0," ",'[2]ZPV ml'!P15)</f>
        <v>2.6979166666666655E-2</v>
      </c>
      <c r="Q15" s="128">
        <f>IF('[2]ZPV ml'!R15=0," ",'[2]ZPV ml'!R15)</f>
        <v>8</v>
      </c>
    </row>
    <row r="16" spans="1:20" ht="12.75" customHeight="1" x14ac:dyDescent="0.2">
      <c r="A16" s="72" t="str">
        <f>IF('[2]ZPV ml'!A16=0," ",'[2]ZPV ml'!A16)</f>
        <v xml:space="preserve"> </v>
      </c>
      <c r="B16" s="126" t="str">
        <f>IF('[2]ZPV st'!B16=0," ",'[2]ZPV st'!B16)</f>
        <v xml:space="preserve"> </v>
      </c>
      <c r="C16" s="73">
        <f>IF('[2]ZPV ml'!C16=0," ",'[2]ZPV ml'!C16)</f>
        <v>0.47567129629629629</v>
      </c>
      <c r="D16" s="74">
        <f>IF('[2]ZPV ml'!D16=0," ",'[2]ZPV ml'!D16)</f>
        <v>0.49627314814814816</v>
      </c>
      <c r="E16" s="75">
        <f>IF('[2]ZPV ml'!E16=0," ",'[2]ZPV ml'!E16)</f>
        <v>1.2731481481481483E-3</v>
      </c>
      <c r="F16" s="76">
        <f>IF('[2]ZPV ml'!F16=0," ",'[2]ZPV ml'!F16)</f>
        <v>1.9328703703703723E-2</v>
      </c>
      <c r="G16" s="77" t="str">
        <f>IF('[2]ZPV ml'!G16=0," ",'[2]ZPV ml'!G16)</f>
        <v>P</v>
      </c>
      <c r="H16" s="78">
        <f>IF('[2]ZPV ml'!H16=0," ",'[2]ZPV ml'!H16)</f>
        <v>15</v>
      </c>
      <c r="I16" s="79">
        <f>IF('[2]ZPV ml'!I16=0," ",'[2]ZPV ml'!I16)</f>
        <v>1</v>
      </c>
      <c r="J16" s="79">
        <f>IF('[2]ZPV ml'!J16=0," ",'[2]ZPV ml'!J16)</f>
        <v>6</v>
      </c>
      <c r="K16" s="79">
        <f>IF('[2]ZPV ml'!K16=0," ",'[2]ZPV ml'!K16)</f>
        <v>5</v>
      </c>
      <c r="L16" s="79">
        <f>IF('[2]ZPV ml'!L16=0," ",'[2]ZPV ml'!L16)</f>
        <v>1</v>
      </c>
      <c r="M16" s="80" t="str">
        <f>IF('[2]ZPV ml'!M16=0," ",'[2]ZPV ml'!M16)</f>
        <v xml:space="preserve"> </v>
      </c>
      <c r="N16" s="81">
        <f>IF('[2]ZPV ml'!N16=0," ",'[2]ZPV ml'!N16)</f>
        <v>1.9444444444444445E-2</v>
      </c>
      <c r="O16" s="82">
        <f>IF('[2]ZPV ml'!O16=0," ",'[2]ZPV ml'!O16)</f>
        <v>3.8773148148148168E-2</v>
      </c>
      <c r="P16" s="127" t="str">
        <f>IF('[2]ZPV st'!P16=0," ",'[2]ZPV st'!P16)</f>
        <v xml:space="preserve"> </v>
      </c>
      <c r="Q16" s="128" t="str">
        <f>IF('[2]ZPV st'!Q16=0," ",'[2]ZPV st'!Q16)</f>
        <v xml:space="preserve"> </v>
      </c>
    </row>
    <row r="17" spans="1:17" ht="12.75" customHeight="1" x14ac:dyDescent="0.2">
      <c r="A17" s="39">
        <f>IF('[2]ZPV ml'!A17=0," ",'[2]ZPV ml'!A17)</f>
        <v>38</v>
      </c>
      <c r="B17" s="121" t="str">
        <f>IF('[2]ZPV ml'!B17=0," ",'[2]ZPV ml'!B17)</f>
        <v>Křovice</v>
      </c>
      <c r="C17" s="40">
        <f>IF('[2]ZPV ml'!C17=0," ",'[2]ZPV ml'!C17)</f>
        <v>0.46954861111111112</v>
      </c>
      <c r="D17" s="41">
        <f>IF('[2]ZPV ml'!D17=0," ",'[2]ZPV ml'!D17)</f>
        <v>0.49333333333333335</v>
      </c>
      <c r="E17" s="42" t="str">
        <f>IF('[2]ZPV ml'!E17=0," ",'[2]ZPV ml'!E17)</f>
        <v xml:space="preserve"> </v>
      </c>
      <c r="F17" s="43">
        <f>IF('[2]ZPV ml'!F17=0," ",'[2]ZPV ml'!F17)</f>
        <v>2.3784722222222221E-2</v>
      </c>
      <c r="G17" s="44" t="str">
        <f>IF('[2]ZPV ml'!G17=0," ",'[2]ZPV ml'!G17)</f>
        <v>P</v>
      </c>
      <c r="H17" s="45">
        <f>IF('[2]ZPV ml'!H17=0," ",'[2]ZPV ml'!H17)</f>
        <v>11</v>
      </c>
      <c r="I17" s="46" t="str">
        <f>IF('[2]ZPV ml'!I17=0," ",'[2]ZPV ml'!I17)</f>
        <v xml:space="preserve"> </v>
      </c>
      <c r="J17" s="46">
        <f>IF('[2]ZPV ml'!J17=0," ",'[2]ZPV ml'!J17)</f>
        <v>9</v>
      </c>
      <c r="K17" s="46">
        <f>IF('[2]ZPV ml'!K17=0," ",'[2]ZPV ml'!K17)</f>
        <v>8</v>
      </c>
      <c r="L17" s="46">
        <f>IF('[2]ZPV ml'!L17=0," ",'[2]ZPV ml'!L17)</f>
        <v>5</v>
      </c>
      <c r="M17" s="47">
        <f>IF('[2]ZPV ml'!M17=0," ",'[2]ZPV ml'!M17)</f>
        <v>9</v>
      </c>
      <c r="N17" s="48">
        <f>IF('[2]ZPV ml'!N17=0," ",'[2]ZPV ml'!N17)</f>
        <v>2.9166666666666667E-2</v>
      </c>
      <c r="O17" s="49">
        <f>IF('[2]ZPV ml'!O17=0," ",'[2]ZPV ml'!O17)</f>
        <v>5.2951388888888888E-2</v>
      </c>
      <c r="P17" s="123">
        <f>IF('[2]ZPV ml'!P17=0," ",'[2]ZPV ml'!P17)</f>
        <v>3.3252314814814825E-2</v>
      </c>
      <c r="Q17" s="124">
        <f>IF('[2]ZPV ml'!R17=0," ",'[2]ZPV ml'!R17)</f>
        <v>12</v>
      </c>
    </row>
    <row r="18" spans="1:17" ht="12.75" customHeight="1" x14ac:dyDescent="0.2">
      <c r="A18" s="50" t="str">
        <f>IF('[2]ZPV ml'!A18=0," ",'[2]ZPV ml'!A18)</f>
        <v xml:space="preserve"> </v>
      </c>
      <c r="B18" s="122" t="str">
        <f>IF('[2]ZPV st'!B18=0," ",'[2]ZPV st'!B18)</f>
        <v xml:space="preserve"> </v>
      </c>
      <c r="C18" s="51">
        <f>IF('[2]ZPV ml'!C18=0," ",'[2]ZPV ml'!C18)</f>
        <v>0.47917824074074072</v>
      </c>
      <c r="D18" s="52">
        <f>IF('[2]ZPV ml'!D18=0," ",'[2]ZPV ml'!D18)</f>
        <v>0.49854166666666666</v>
      </c>
      <c r="E18" s="53" t="str">
        <f>IF('[2]ZPV ml'!E18=0," ",'[2]ZPV ml'!E18)</f>
        <v xml:space="preserve"> </v>
      </c>
      <c r="F18" s="54">
        <f>IF('[2]ZPV ml'!F18=0," ",'[2]ZPV ml'!F18)</f>
        <v>1.9363425925925937E-2</v>
      </c>
      <c r="G18" s="55" t="str">
        <f>IF('[2]ZPV ml'!G18=0," ",'[2]ZPV ml'!G18)</f>
        <v>P</v>
      </c>
      <c r="H18" s="56">
        <f>IF('[2]ZPV ml'!H18=0," ",'[2]ZPV ml'!H18)</f>
        <v>9</v>
      </c>
      <c r="I18" s="57" t="str">
        <f>IF('[2]ZPV ml'!I18=0," ",'[2]ZPV ml'!I18)</f>
        <v xml:space="preserve"> </v>
      </c>
      <c r="J18" s="57">
        <f>IF('[2]ZPV ml'!J18=0," ",'[2]ZPV ml'!J18)</f>
        <v>6</v>
      </c>
      <c r="K18" s="57" t="str">
        <f>IF('[2]ZPV ml'!K18=0," ",'[2]ZPV ml'!K18)</f>
        <v xml:space="preserve"> </v>
      </c>
      <c r="L18" s="57">
        <f>IF('[2]ZPV ml'!L18=0," ",'[2]ZPV ml'!L18)</f>
        <v>2</v>
      </c>
      <c r="M18" s="58">
        <f>IF('[2]ZPV ml'!M18=0," ",'[2]ZPV ml'!M18)</f>
        <v>3</v>
      </c>
      <c r="N18" s="59">
        <f>IF('[2]ZPV ml'!N18=0," ",'[2]ZPV ml'!N18)</f>
        <v>1.3888888888888888E-2</v>
      </c>
      <c r="O18" s="60">
        <f>IF('[2]ZPV ml'!O18=0," ",'[2]ZPV ml'!O18)</f>
        <v>3.3252314814814825E-2</v>
      </c>
      <c r="P18" s="123" t="str">
        <f>IF('[2]ZPV st'!P18=0," ",'[2]ZPV st'!P18)</f>
        <v xml:space="preserve"> </v>
      </c>
      <c r="Q18" s="124" t="str">
        <f>IF('[2]ZPV st'!Q18=0," ",'[2]ZPV st'!Q18)</f>
        <v xml:space="preserve"> </v>
      </c>
    </row>
    <row r="19" spans="1:17" ht="12.75" customHeight="1" x14ac:dyDescent="0.2">
      <c r="A19" s="61">
        <f>IF('[2]ZPV ml'!A19=0," ",'[2]ZPV ml'!A19)</f>
        <v>39</v>
      </c>
      <c r="B19" s="125" t="str">
        <f>IF('[2]ZPV ml'!B19=0," ",'[2]ZPV ml'!B19)</f>
        <v>Přepychy</v>
      </c>
      <c r="C19" s="62">
        <f>IF('[2]ZPV ml'!C19=0," ",'[2]ZPV ml'!C19)</f>
        <v>0.47278935185185184</v>
      </c>
      <c r="D19" s="63">
        <f>IF('[2]ZPV ml'!D19=0," ",'[2]ZPV ml'!D19)</f>
        <v>0.49695601851851851</v>
      </c>
      <c r="E19" s="64" t="str">
        <f>IF('[2]ZPV ml'!E19=0," ",'[2]ZPV ml'!E19)</f>
        <v xml:space="preserve"> </v>
      </c>
      <c r="F19" s="65">
        <f>IF('[2]ZPV ml'!F19=0," ",'[2]ZPV ml'!F19)</f>
        <v>2.416666666666667E-2</v>
      </c>
      <c r="G19" s="66" t="str">
        <f>IF('[2]ZPV ml'!G19=0," ",'[2]ZPV ml'!G19)</f>
        <v>P</v>
      </c>
      <c r="H19" s="67">
        <f>IF('[2]ZPV ml'!H19=0," ",'[2]ZPV ml'!H19)</f>
        <v>13</v>
      </c>
      <c r="I19" s="68">
        <f>IF('[2]ZPV ml'!I19=0," ",'[2]ZPV ml'!I19)</f>
        <v>1</v>
      </c>
      <c r="J19" s="68">
        <f>IF('[2]ZPV ml'!J19=0," ",'[2]ZPV ml'!J19)</f>
        <v>12</v>
      </c>
      <c r="K19" s="68">
        <f>IF('[2]ZPV ml'!K19=0," ",'[2]ZPV ml'!K19)</f>
        <v>10</v>
      </c>
      <c r="L19" s="68">
        <f>IF('[2]ZPV ml'!L19=0," ",'[2]ZPV ml'!L19)</f>
        <v>3</v>
      </c>
      <c r="M19" s="69">
        <f>IF('[2]ZPV ml'!M19=0," ",'[2]ZPV ml'!M19)</f>
        <v>3</v>
      </c>
      <c r="N19" s="70">
        <f>IF('[2]ZPV ml'!N19=0," ",'[2]ZPV ml'!N19)</f>
        <v>2.9166666666666667E-2</v>
      </c>
      <c r="O19" s="71">
        <f>IF('[2]ZPV ml'!O19=0," ",'[2]ZPV ml'!O19)</f>
        <v>5.3333333333333337E-2</v>
      </c>
      <c r="P19" s="127">
        <f>IF('[2]ZPV ml'!P19=0," ",'[2]ZPV ml'!P19)</f>
        <v>4.1585648148148094E-2</v>
      </c>
      <c r="Q19" s="128">
        <f>IF('[2]ZPV ml'!R19=0," ",'[2]ZPV ml'!R19)</f>
        <v>22</v>
      </c>
    </row>
    <row r="20" spans="1:17" ht="12.75" customHeight="1" x14ac:dyDescent="0.2">
      <c r="A20" s="72" t="str">
        <f>IF('[2]ZPV ml'!A20=0," ",'[2]ZPV ml'!A20)</f>
        <v xml:space="preserve"> </v>
      </c>
      <c r="B20" s="126" t="str">
        <f>IF('[2]ZPV st'!B20=0," ",'[2]ZPV st'!B20)</f>
        <v xml:space="preserve"> </v>
      </c>
      <c r="C20" s="73">
        <f>IF('[2]ZPV ml'!C20=0," ",'[2]ZPV ml'!C20)</f>
        <v>0.48188657407407409</v>
      </c>
      <c r="D20" s="74">
        <f>IF('[2]ZPV ml'!D20=0," ",'[2]ZPV ml'!D20)</f>
        <v>0.5033333333333333</v>
      </c>
      <c r="E20" s="75" t="str">
        <f>IF('[2]ZPV ml'!E20=0," ",'[2]ZPV ml'!E20)</f>
        <v xml:space="preserve"> </v>
      </c>
      <c r="F20" s="76">
        <f>IF('[2]ZPV ml'!F20=0," ",'[2]ZPV ml'!F20)</f>
        <v>2.1446759259259207E-2</v>
      </c>
      <c r="G20" s="77" t="str">
        <f>IF('[2]ZPV ml'!G20=0," ",'[2]ZPV ml'!G20)</f>
        <v>P</v>
      </c>
      <c r="H20" s="78">
        <f>IF('[2]ZPV ml'!H20=0," ",'[2]ZPV ml'!H20)</f>
        <v>15</v>
      </c>
      <c r="I20" s="79" t="str">
        <f>IF('[2]ZPV ml'!I20=0," ",'[2]ZPV ml'!I20)</f>
        <v xml:space="preserve"> </v>
      </c>
      <c r="J20" s="79">
        <f>IF('[2]ZPV ml'!J20=0," ",'[2]ZPV ml'!J20)</f>
        <v>9</v>
      </c>
      <c r="K20" s="79" t="str">
        <f>IF('[2]ZPV ml'!K20=0," ",'[2]ZPV ml'!K20)</f>
        <v xml:space="preserve"> </v>
      </c>
      <c r="L20" s="79">
        <f>IF('[2]ZPV ml'!L20=0," ",'[2]ZPV ml'!L20)</f>
        <v>5</v>
      </c>
      <c r="M20" s="80" t="str">
        <f>IF('[2]ZPV ml'!M20=0," ",'[2]ZPV ml'!M20)</f>
        <v xml:space="preserve"> </v>
      </c>
      <c r="N20" s="81">
        <f>IF('[2]ZPV ml'!N20=0," ",'[2]ZPV ml'!N20)</f>
        <v>2.013888888888889E-2</v>
      </c>
      <c r="O20" s="82">
        <f>IF('[2]ZPV ml'!O20=0," ",'[2]ZPV ml'!O20)</f>
        <v>4.1585648148148094E-2</v>
      </c>
      <c r="P20" s="127" t="str">
        <f>IF('[2]ZPV st'!P20=0," ",'[2]ZPV st'!P20)</f>
        <v xml:space="preserve"> </v>
      </c>
      <c r="Q20" s="128" t="str">
        <f>IF('[2]ZPV st'!Q20=0," ",'[2]ZPV st'!Q20)</f>
        <v xml:space="preserve"> </v>
      </c>
    </row>
    <row r="21" spans="1:17" ht="12.75" customHeight="1" x14ac:dyDescent="0.2">
      <c r="A21" s="39">
        <f>IF('[2]ZPV ml'!A21=0," ",'[2]ZPV ml'!A21)</f>
        <v>40</v>
      </c>
      <c r="B21" s="121" t="str">
        <f>IF('[2]ZPV ml'!B21=0," ",'[2]ZPV ml'!B21)</f>
        <v>Houdkovice</v>
      </c>
      <c r="C21" s="40">
        <f>IF('[2]ZPV ml'!C21=0," ",'[2]ZPV ml'!C21)</f>
        <v>0.48468749999999999</v>
      </c>
      <c r="D21" s="41">
        <f>IF('[2]ZPV ml'!D21=0," ",'[2]ZPV ml'!D21)</f>
        <v>0.50032407407407409</v>
      </c>
      <c r="E21" s="42" t="str">
        <f>IF('[2]ZPV ml'!E21=0," ",'[2]ZPV ml'!E21)</f>
        <v xml:space="preserve"> </v>
      </c>
      <c r="F21" s="43">
        <f>IF('[2]ZPV ml'!F21=0," ",'[2]ZPV ml'!F21)</f>
        <v>1.5636574074074094E-2</v>
      </c>
      <c r="G21" s="44" t="str">
        <f>IF('[2]ZPV ml'!G21=0," ",'[2]ZPV ml'!G21)</f>
        <v>P</v>
      </c>
      <c r="H21" s="45">
        <f>IF('[2]ZPV ml'!H21=0," ",'[2]ZPV ml'!H21)</f>
        <v>10</v>
      </c>
      <c r="I21" s="46" t="str">
        <f>IF('[2]ZPV ml'!I21=0," ",'[2]ZPV ml'!I21)</f>
        <v xml:space="preserve"> </v>
      </c>
      <c r="J21" s="46" t="str">
        <f>IF('[2]ZPV ml'!J21=0," ",'[2]ZPV ml'!J21)</f>
        <v xml:space="preserve"> </v>
      </c>
      <c r="K21" s="46" t="str">
        <f>IF('[2]ZPV ml'!K21=0," ",'[2]ZPV ml'!K21)</f>
        <v xml:space="preserve"> </v>
      </c>
      <c r="L21" s="46" t="str">
        <f>IF('[2]ZPV ml'!L21=0," ",'[2]ZPV ml'!L21)</f>
        <v xml:space="preserve"> </v>
      </c>
      <c r="M21" s="47" t="str">
        <f>IF('[2]ZPV ml'!M21=0," ",'[2]ZPV ml'!M21)</f>
        <v xml:space="preserve"> </v>
      </c>
      <c r="N21" s="48">
        <f>IF('[2]ZPV ml'!N21=0," ",'[2]ZPV ml'!N21)</f>
        <v>6.9444444444444441E-3</v>
      </c>
      <c r="O21" s="49">
        <f>IF('[2]ZPV ml'!O21=0," ",'[2]ZPV ml'!O21)</f>
        <v>2.2581018518518538E-2</v>
      </c>
      <c r="P21" s="123">
        <f>IF('[2]ZPV ml'!P21=0," ",'[2]ZPV ml'!P21)</f>
        <v>2.2581018518518538E-2</v>
      </c>
      <c r="Q21" s="124">
        <f>IF('[2]ZPV ml'!R21=0," ",'[2]ZPV ml'!R21)</f>
        <v>3</v>
      </c>
    </row>
    <row r="22" spans="1:17" ht="12.75" customHeight="1" x14ac:dyDescent="0.2">
      <c r="A22" s="50" t="str">
        <f>IF('[2]ZPV ml'!A22=0," ",'[2]ZPV ml'!A22)</f>
        <v xml:space="preserve"> </v>
      </c>
      <c r="B22" s="122" t="str">
        <f>IF('[2]ZPV st'!B22=0," ",'[2]ZPV st'!B22)</f>
        <v xml:space="preserve"> </v>
      </c>
      <c r="C22" s="51">
        <f>IF('[2]ZPV ml'!C22=0," ",'[2]ZPV ml'!C22)</f>
        <v>0.49350694444444443</v>
      </c>
      <c r="D22" s="52">
        <f>IF('[2]ZPV ml'!D22=0," ",'[2]ZPV ml'!D22)</f>
        <v>0.51246527777777773</v>
      </c>
      <c r="E22" s="53" t="str">
        <f>IF('[2]ZPV ml'!E22=0," ",'[2]ZPV ml'!E22)</f>
        <v xml:space="preserve"> </v>
      </c>
      <c r="F22" s="54">
        <f>IF('[2]ZPV ml'!F22=0," ",'[2]ZPV ml'!F22)</f>
        <v>1.8958333333333299E-2</v>
      </c>
      <c r="G22" s="55" t="str">
        <f>IF('[2]ZPV ml'!G22=0," ",'[2]ZPV ml'!G22)</f>
        <v>P</v>
      </c>
      <c r="H22" s="56">
        <f>IF('[2]ZPV ml'!H22=0," ",'[2]ZPV ml'!H22)</f>
        <v>8</v>
      </c>
      <c r="I22" s="57" t="str">
        <f>IF('[2]ZPV ml'!I22=0," ",'[2]ZPV ml'!I22)</f>
        <v xml:space="preserve"> </v>
      </c>
      <c r="J22" s="57" t="str">
        <f>IF('[2]ZPV ml'!J22=0," ",'[2]ZPV ml'!J22)</f>
        <v xml:space="preserve"> </v>
      </c>
      <c r="K22" s="57" t="str">
        <f>IF('[2]ZPV ml'!K22=0," ",'[2]ZPV ml'!K22)</f>
        <v xml:space="preserve"> </v>
      </c>
      <c r="L22" s="57" t="str">
        <f>IF('[2]ZPV ml'!L22=0," ",'[2]ZPV ml'!L22)</f>
        <v xml:space="preserve"> </v>
      </c>
      <c r="M22" s="58" t="str">
        <f>IF('[2]ZPV ml'!M22=0," ",'[2]ZPV ml'!M22)</f>
        <v xml:space="preserve"> </v>
      </c>
      <c r="N22" s="59">
        <f>IF('[2]ZPV ml'!N22=0," ",'[2]ZPV ml'!N22)</f>
        <v>5.5555555555555558E-3</v>
      </c>
      <c r="O22" s="60">
        <f>IF('[2]ZPV ml'!O22=0," ",'[2]ZPV ml'!O22)</f>
        <v>2.4513888888888856E-2</v>
      </c>
      <c r="P22" s="123" t="str">
        <f>IF('[2]ZPV st'!P22=0," ",'[2]ZPV st'!P22)</f>
        <v xml:space="preserve"> </v>
      </c>
      <c r="Q22" s="124" t="str">
        <f>IF('[2]ZPV st'!Q22=0," ",'[2]ZPV st'!Q22)</f>
        <v xml:space="preserve"> </v>
      </c>
    </row>
    <row r="23" spans="1:17" ht="12.75" customHeight="1" x14ac:dyDescent="0.2">
      <c r="A23" s="61">
        <f>IF('[2]ZPV ml'!A23=0," ",'[2]ZPV ml'!A23)</f>
        <v>41</v>
      </c>
      <c r="B23" s="125" t="str">
        <f>IF('[2]ZPV ml'!B23=0," ",'[2]ZPV ml'!B23)</f>
        <v>Třebešov</v>
      </c>
      <c r="C23" s="62">
        <f>IF('[2]ZPV ml'!C23=0," ",'[2]ZPV ml'!C23)</f>
        <v>0.48743055555555559</v>
      </c>
      <c r="D23" s="63">
        <f>IF('[2]ZPV ml'!D23=0," ",'[2]ZPV ml'!D23)</f>
        <v>0.5080324074074074</v>
      </c>
      <c r="E23" s="64" t="str">
        <f>IF('[2]ZPV ml'!E23=0," ",'[2]ZPV ml'!E23)</f>
        <v xml:space="preserve"> </v>
      </c>
      <c r="F23" s="65">
        <f>IF('[2]ZPV ml'!F23=0," ",'[2]ZPV ml'!F23)</f>
        <v>2.0601851851851816E-2</v>
      </c>
      <c r="G23" s="66" t="str">
        <f>IF('[2]ZPV ml'!G23=0," ",'[2]ZPV ml'!G23)</f>
        <v>P</v>
      </c>
      <c r="H23" s="67">
        <f>IF('[2]ZPV ml'!H23=0," ",'[2]ZPV ml'!H23)</f>
        <v>13</v>
      </c>
      <c r="I23" s="68">
        <f>IF('[2]ZPV ml'!I23=0," ",'[2]ZPV ml'!I23)</f>
        <v>1</v>
      </c>
      <c r="J23" s="68">
        <f>IF('[2]ZPV ml'!J23=0," ",'[2]ZPV ml'!J23)</f>
        <v>3</v>
      </c>
      <c r="K23" s="68">
        <f>IF('[2]ZPV ml'!K23=0," ",'[2]ZPV ml'!K23)</f>
        <v>5</v>
      </c>
      <c r="L23" s="68">
        <f>IF('[2]ZPV ml'!L23=0," ",'[2]ZPV ml'!L23)</f>
        <v>1</v>
      </c>
      <c r="M23" s="69" t="str">
        <f>IF('[2]ZPV ml'!M23=0," ",'[2]ZPV ml'!M23)</f>
        <v xml:space="preserve"> </v>
      </c>
      <c r="N23" s="70">
        <f>IF('[2]ZPV ml'!N23=0," ",'[2]ZPV ml'!N23)</f>
        <v>1.5972222222222221E-2</v>
      </c>
      <c r="O23" s="71">
        <f>IF('[2]ZPV ml'!O23=0," ",'[2]ZPV ml'!O23)</f>
        <v>3.6574074074074037E-2</v>
      </c>
      <c r="P23" s="127">
        <f>IF('[2]ZPV ml'!P23=0," ",'[2]ZPV ml'!P23)</f>
        <v>3.6574074074074037E-2</v>
      </c>
      <c r="Q23" s="128">
        <f>IF('[2]ZPV ml'!R23=0," ",'[2]ZPV ml'!R23)</f>
        <v>16</v>
      </c>
    </row>
    <row r="24" spans="1:17" ht="12.75" customHeight="1" x14ac:dyDescent="0.2">
      <c r="A24" s="72" t="str">
        <f>IF('[2]ZPV ml'!A24=0," ",'[2]ZPV ml'!A24)</f>
        <v xml:space="preserve"> </v>
      </c>
      <c r="B24" s="126" t="str">
        <f>IF('[2]ZPV st'!B24=0," ",'[2]ZPV st'!B24)</f>
        <v xml:space="preserve"> </v>
      </c>
      <c r="C24" s="73">
        <f>IF('[2]ZPV ml'!C24=0," ",'[2]ZPV ml'!C24)</f>
        <v>0.49648148148148147</v>
      </c>
      <c r="D24" s="74">
        <f>IF('[2]ZPV ml'!D24=0," ",'[2]ZPV ml'!D24)</f>
        <v>0.51892361111111118</v>
      </c>
      <c r="E24" s="75" t="str">
        <f>IF('[2]ZPV ml'!E24=0," ",'[2]ZPV ml'!E24)</f>
        <v xml:space="preserve"> </v>
      </c>
      <c r="F24" s="76">
        <f>IF('[2]ZPV ml'!F24=0," ",'[2]ZPV ml'!F24)</f>
        <v>2.2442129629629715E-2</v>
      </c>
      <c r="G24" s="77" t="str">
        <f>IF('[2]ZPV ml'!G24=0," ",'[2]ZPV ml'!G24)</f>
        <v>P</v>
      </c>
      <c r="H24" s="78">
        <f>IF('[2]ZPV ml'!H24=0," ",'[2]ZPV ml'!H24)</f>
        <v>13</v>
      </c>
      <c r="I24" s="79">
        <f>IF('[2]ZPV ml'!I24=0," ",'[2]ZPV ml'!I24)</f>
        <v>6</v>
      </c>
      <c r="J24" s="79">
        <f>IF('[2]ZPV ml'!J24=0," ",'[2]ZPV ml'!J24)</f>
        <v>12</v>
      </c>
      <c r="K24" s="79">
        <f>IF('[2]ZPV ml'!K24=0," ",'[2]ZPV ml'!K24)</f>
        <v>10</v>
      </c>
      <c r="L24" s="79">
        <f>IF('[2]ZPV ml'!L24=0," ",'[2]ZPV ml'!L24)</f>
        <v>4</v>
      </c>
      <c r="M24" s="80" t="str">
        <f>IF('[2]ZPV ml'!M24=0," ",'[2]ZPV ml'!M24)</f>
        <v xml:space="preserve"> </v>
      </c>
      <c r="N24" s="81">
        <f>IF('[2]ZPV ml'!N24=0," ",'[2]ZPV ml'!N24)</f>
        <v>3.125E-2</v>
      </c>
      <c r="O24" s="82">
        <f>IF('[2]ZPV ml'!O24=0," ",'[2]ZPV ml'!O24)</f>
        <v>5.3692129629629715E-2</v>
      </c>
      <c r="P24" s="127" t="str">
        <f>IF('[2]ZPV st'!P24=0," ",'[2]ZPV st'!P24)</f>
        <v xml:space="preserve"> </v>
      </c>
      <c r="Q24" s="128" t="str">
        <f>IF('[2]ZPV st'!Q24=0," ",'[2]ZPV st'!Q24)</f>
        <v xml:space="preserve"> </v>
      </c>
    </row>
    <row r="25" spans="1:17" ht="12.75" customHeight="1" x14ac:dyDescent="0.2">
      <c r="A25" s="39">
        <f>IF('[2]ZPV ml'!A25=0," ",'[2]ZPV ml'!A25)</f>
        <v>42</v>
      </c>
      <c r="B25" s="121" t="str">
        <f>IF('[2]ZPV ml'!B25=0," ",'[2]ZPV ml'!B25)</f>
        <v>Potštejn</v>
      </c>
      <c r="C25" s="40">
        <f>IF('[2]ZPV ml'!C25=0," ",'[2]ZPV ml'!C25)</f>
        <v>0.49025462962962968</v>
      </c>
      <c r="D25" s="41">
        <f>IF('[2]ZPV ml'!D25=0," ",'[2]ZPV ml'!D25)</f>
        <v>0.51400462962962956</v>
      </c>
      <c r="E25" s="42" t="str">
        <f>IF('[2]ZPV ml'!E25=0," ",'[2]ZPV ml'!E25)</f>
        <v xml:space="preserve"> </v>
      </c>
      <c r="F25" s="43">
        <f>IF('[2]ZPV ml'!F25=0," ",'[2]ZPV ml'!F25)</f>
        <v>2.3749999999999882E-2</v>
      </c>
      <c r="G25" s="44" t="str">
        <f>IF('[2]ZPV ml'!G25=0," ",'[2]ZPV ml'!G25)</f>
        <v>P</v>
      </c>
      <c r="H25" s="45">
        <f>IF('[2]ZPV ml'!H25=0," ",'[2]ZPV ml'!H25)</f>
        <v>12</v>
      </c>
      <c r="I25" s="46">
        <f>IF('[2]ZPV ml'!I25=0," ",'[2]ZPV ml'!I25)</f>
        <v>5</v>
      </c>
      <c r="J25" s="46">
        <f>IF('[2]ZPV ml'!J25=0," ",'[2]ZPV ml'!J25)</f>
        <v>12</v>
      </c>
      <c r="K25" s="46">
        <f>IF('[2]ZPV ml'!K25=0," ",'[2]ZPV ml'!K25)</f>
        <v>12</v>
      </c>
      <c r="L25" s="46">
        <f>IF('[2]ZPV ml'!L25=0," ",'[2]ZPV ml'!L25)</f>
        <v>9</v>
      </c>
      <c r="M25" s="47" t="str">
        <f>IF('[2]ZPV ml'!M25=0," ",'[2]ZPV ml'!M25)</f>
        <v xml:space="preserve"> </v>
      </c>
      <c r="N25" s="48">
        <f>IF('[2]ZPV ml'!N25=0," ",'[2]ZPV ml'!N25)</f>
        <v>3.4722222222222224E-2</v>
      </c>
      <c r="O25" s="49">
        <f>IF('[2]ZPV ml'!O25=0," ",'[2]ZPV ml'!O25)</f>
        <v>5.8472222222222106E-2</v>
      </c>
      <c r="P25" s="123">
        <f>IF('[2]ZPV ml'!P25=0," ",'[2]ZPV ml'!P25)</f>
        <v>5.8472222222222106E-2</v>
      </c>
      <c r="Q25" s="124">
        <f>IF('[2]ZPV ml'!R25=0," ",'[2]ZPV ml'!R25)</f>
        <v>23</v>
      </c>
    </row>
    <row r="26" spans="1:17" ht="12.75" customHeight="1" x14ac:dyDescent="0.2">
      <c r="A26" s="50" t="str">
        <f>IF('[2]ZPV ml'!A26=0," ",'[2]ZPV ml'!A26)</f>
        <v xml:space="preserve"> </v>
      </c>
      <c r="B26" s="122" t="str">
        <f>IF('[2]ZPV st'!B26=0," ",'[2]ZPV st'!B26)</f>
        <v xml:space="preserve"> </v>
      </c>
      <c r="C26" s="51" t="str">
        <f>IF('[2]ZPV ml'!C26=0," ",'[2]ZPV ml'!C26)</f>
        <v xml:space="preserve"> </v>
      </c>
      <c r="D26" s="52" t="str">
        <f>IF('[2]ZPV ml'!D26=0," ",'[2]ZPV ml'!D26)</f>
        <v xml:space="preserve"> </v>
      </c>
      <c r="E26" s="53" t="str">
        <f>IF('[2]ZPV ml'!E26=0," ",'[2]ZPV ml'!E26)</f>
        <v xml:space="preserve"> </v>
      </c>
      <c r="F26" s="54" t="str">
        <f>IF('[2]ZPV ml'!F26=0," ",'[2]ZPV ml'!F26)</f>
        <v>X</v>
      </c>
      <c r="G26" s="55" t="str">
        <f>IF('[2]ZPV ml'!G26=0," ",'[2]ZPV ml'!G26)</f>
        <v>P</v>
      </c>
      <c r="H26" s="56" t="str">
        <f>IF('[2]ZPV ml'!H26=0," ",'[2]ZPV ml'!H26)</f>
        <v xml:space="preserve"> </v>
      </c>
      <c r="I26" s="57" t="str">
        <f>IF('[2]ZPV ml'!I26=0," ",'[2]ZPV ml'!I26)</f>
        <v xml:space="preserve"> </v>
      </c>
      <c r="J26" s="57" t="str">
        <f>IF('[2]ZPV ml'!J26=0," ",'[2]ZPV ml'!J26)</f>
        <v xml:space="preserve"> </v>
      </c>
      <c r="K26" s="57" t="str">
        <f>IF('[2]ZPV ml'!K26=0," ",'[2]ZPV ml'!K26)</f>
        <v xml:space="preserve"> </v>
      </c>
      <c r="L26" s="57" t="str">
        <f>IF('[2]ZPV ml'!L26=0," ",'[2]ZPV ml'!L26)</f>
        <v xml:space="preserve"> </v>
      </c>
      <c r="M26" s="58" t="str">
        <f>IF('[2]ZPV ml'!M26=0," ",'[2]ZPV ml'!M26)</f>
        <v xml:space="preserve"> </v>
      </c>
      <c r="N26" s="59" t="str">
        <f>IF('[2]ZPV ml'!N26=0," ",'[2]ZPV ml'!N26)</f>
        <v xml:space="preserve"> </v>
      </c>
      <c r="O26" s="60" t="str">
        <f>IF('[2]ZPV ml'!O26=0," ",'[2]ZPV ml'!O26)</f>
        <v xml:space="preserve"> </v>
      </c>
      <c r="P26" s="123" t="str">
        <f>IF('[2]ZPV st'!P26=0," ",'[2]ZPV st'!P26)</f>
        <v xml:space="preserve"> </v>
      </c>
      <c r="Q26" s="124" t="str">
        <f>IF('[2]ZPV st'!Q26=0," ",'[2]ZPV st'!Q26)</f>
        <v xml:space="preserve"> </v>
      </c>
    </row>
    <row r="27" spans="1:17" ht="12.75" customHeight="1" x14ac:dyDescent="0.2">
      <c r="A27" s="61">
        <f>IF('[2]ZPV ml'!A27=0," ",'[2]ZPV ml'!A27)</f>
        <v>43</v>
      </c>
      <c r="B27" s="125" t="str">
        <f>IF('[2]ZPV ml'!B27=0," ",'[2]ZPV ml'!B27)</f>
        <v>České Meziříčí</v>
      </c>
      <c r="C27" s="62">
        <f>IF('[2]ZPV ml'!C27=0," ",'[2]ZPV ml'!C27)</f>
        <v>0.49929398148148146</v>
      </c>
      <c r="D27" s="63">
        <f>IF('[2]ZPV ml'!D27=0," ",'[2]ZPV ml'!D27)</f>
        <v>0.51908564814814817</v>
      </c>
      <c r="E27" s="64" t="str">
        <f>IF('[2]ZPV ml'!E27=0," ",'[2]ZPV ml'!E27)</f>
        <v xml:space="preserve"> </v>
      </c>
      <c r="F27" s="65">
        <f>IF('[2]ZPV ml'!F27=0," ",'[2]ZPV ml'!F27)</f>
        <v>1.9791666666666707E-2</v>
      </c>
      <c r="G27" s="66" t="str">
        <f>IF('[2]ZPV ml'!G27=0," ",'[2]ZPV ml'!G27)</f>
        <v>P</v>
      </c>
      <c r="H27" s="67">
        <f>IF('[2]ZPV ml'!H27=0," ",'[2]ZPV ml'!H27)</f>
        <v>13</v>
      </c>
      <c r="I27" s="68">
        <f>IF('[2]ZPV ml'!I27=0," ",'[2]ZPV ml'!I27)</f>
        <v>5</v>
      </c>
      <c r="J27" s="68" t="str">
        <f>IF('[2]ZPV ml'!J27=0," ",'[2]ZPV ml'!J27)</f>
        <v xml:space="preserve"> </v>
      </c>
      <c r="K27" s="68">
        <f>IF('[2]ZPV ml'!K27=0," ",'[2]ZPV ml'!K27)</f>
        <v>5</v>
      </c>
      <c r="L27" s="68">
        <f>IF('[2]ZPV ml'!L27=0," ",'[2]ZPV ml'!L27)</f>
        <v>1</v>
      </c>
      <c r="M27" s="69" t="str">
        <f>IF('[2]ZPV ml'!M27=0," ",'[2]ZPV ml'!M27)</f>
        <v xml:space="preserve"> </v>
      </c>
      <c r="N27" s="70">
        <f>IF('[2]ZPV ml'!N27=0," ",'[2]ZPV ml'!N27)</f>
        <v>1.6666666666666666E-2</v>
      </c>
      <c r="O27" s="71">
        <f>IF('[2]ZPV ml'!O27=0," ",'[2]ZPV ml'!O27)</f>
        <v>3.645833333333337E-2</v>
      </c>
      <c r="P27" s="127">
        <f>IF('[2]ZPV ml'!P27=0," ",'[2]ZPV ml'!P27)</f>
        <v>3.645833333333337E-2</v>
      </c>
      <c r="Q27" s="128">
        <f>IF('[2]ZPV ml'!R27=0," ",'[2]ZPV ml'!R27)</f>
        <v>15</v>
      </c>
    </row>
    <row r="28" spans="1:17" ht="12.75" customHeight="1" x14ac:dyDescent="0.2">
      <c r="A28" s="72" t="str">
        <f>IF('[2]ZPV ml'!A28=0," ",'[2]ZPV ml'!A28)</f>
        <v xml:space="preserve"> </v>
      </c>
      <c r="B28" s="126" t="str">
        <f>IF('[2]ZPV st'!B28=0," ",'[2]ZPV st'!B28)</f>
        <v xml:space="preserve"> </v>
      </c>
      <c r="C28" s="73">
        <f>IF('[2]ZPV ml'!C28=0," ",'[2]ZPV ml'!C28)</f>
        <v>0.50481481481481483</v>
      </c>
      <c r="D28" s="74">
        <f>IF('[2]ZPV ml'!D28=0," ",'[2]ZPV ml'!D28)</f>
        <v>0.52876157407407409</v>
      </c>
      <c r="E28" s="75" t="str">
        <f>IF('[2]ZPV ml'!E28=0," ",'[2]ZPV ml'!E28)</f>
        <v xml:space="preserve"> </v>
      </c>
      <c r="F28" s="76">
        <f>IF('[2]ZPV ml'!F28=0," ",'[2]ZPV ml'!F28)</f>
        <v>2.3946759259259265E-2</v>
      </c>
      <c r="G28" s="77" t="str">
        <f>IF('[2]ZPV ml'!G28=0," ",'[2]ZPV ml'!G28)</f>
        <v>P</v>
      </c>
      <c r="H28" s="78">
        <f>IF('[2]ZPV ml'!H28=0," ",'[2]ZPV ml'!H28)</f>
        <v>15</v>
      </c>
      <c r="I28" s="79">
        <f>IF('[2]ZPV ml'!I28=0," ",'[2]ZPV ml'!I28)</f>
        <v>2</v>
      </c>
      <c r="J28" s="79">
        <f>IF('[2]ZPV ml'!J28=0," ",'[2]ZPV ml'!J28)</f>
        <v>12</v>
      </c>
      <c r="K28" s="79">
        <f>IF('[2]ZPV ml'!K28=0," ",'[2]ZPV ml'!K28)</f>
        <v>7</v>
      </c>
      <c r="L28" s="79">
        <f>IF('[2]ZPV ml'!L28=0," ",'[2]ZPV ml'!L28)</f>
        <v>6</v>
      </c>
      <c r="M28" s="80" t="str">
        <f>IF('[2]ZPV ml'!M28=0," ",'[2]ZPV ml'!M28)</f>
        <v xml:space="preserve"> </v>
      </c>
      <c r="N28" s="81">
        <f>IF('[2]ZPV ml'!N28=0," ",'[2]ZPV ml'!N28)</f>
        <v>2.9166666666666667E-2</v>
      </c>
      <c r="O28" s="82">
        <f>IF('[2]ZPV ml'!O28=0," ",'[2]ZPV ml'!O28)</f>
        <v>5.3113425925925932E-2</v>
      </c>
      <c r="P28" s="127" t="str">
        <f>IF('[2]ZPV st'!P28=0," ",'[2]ZPV st'!P28)</f>
        <v xml:space="preserve"> </v>
      </c>
      <c r="Q28" s="128" t="str">
        <f>IF('[2]ZPV st'!Q28=0," ",'[2]ZPV st'!Q28)</f>
        <v xml:space="preserve"> </v>
      </c>
    </row>
    <row r="29" spans="1:17" ht="12.75" customHeight="1" x14ac:dyDescent="0.2">
      <c r="A29" s="39">
        <f>IF('[2]ZPV ml'!A29=0," ",'[2]ZPV ml'!A29)</f>
        <v>44</v>
      </c>
      <c r="B29" s="121" t="str">
        <f>IF('[2]ZPV ml'!B29=0," ",'[2]ZPV ml'!B29)</f>
        <v>Rokytnice v O.h.</v>
      </c>
      <c r="C29" s="40">
        <f>IF('[2]ZPV ml'!C29=0," ",'[2]ZPV ml'!C29)</f>
        <v>0.50207175925925929</v>
      </c>
      <c r="D29" s="41">
        <f>IF('[2]ZPV ml'!D29=0," ",'[2]ZPV ml'!D29)</f>
        <v>0.52019675925925923</v>
      </c>
      <c r="E29" s="42" t="str">
        <f>IF('[2]ZPV ml'!E29=0," ",'[2]ZPV ml'!E29)</f>
        <v xml:space="preserve"> </v>
      </c>
      <c r="F29" s="43">
        <f>IF('[2]ZPV ml'!F29=0," ",'[2]ZPV ml'!F29)</f>
        <v>1.8124999999999947E-2</v>
      </c>
      <c r="G29" s="44" t="str">
        <f>IF('[2]ZPV ml'!G29=0," ",'[2]ZPV ml'!G29)</f>
        <v>P</v>
      </c>
      <c r="H29" s="45">
        <f>IF('[2]ZPV ml'!H29=0," ",'[2]ZPV ml'!H29)</f>
        <v>7</v>
      </c>
      <c r="I29" s="46" t="str">
        <f>IF('[2]ZPV ml'!I29=0," ",'[2]ZPV ml'!I29)</f>
        <v xml:space="preserve"> </v>
      </c>
      <c r="J29" s="46" t="str">
        <f>IF('[2]ZPV ml'!J29=0," ",'[2]ZPV ml'!J29)</f>
        <v xml:space="preserve"> </v>
      </c>
      <c r="K29" s="46" t="str">
        <f>IF('[2]ZPV ml'!K29=0," ",'[2]ZPV ml'!K29)</f>
        <v xml:space="preserve"> </v>
      </c>
      <c r="L29" s="46" t="str">
        <f>IF('[2]ZPV ml'!L29=0," ",'[2]ZPV ml'!L29)</f>
        <v xml:space="preserve"> </v>
      </c>
      <c r="M29" s="47" t="str">
        <f>IF('[2]ZPV ml'!M29=0," ",'[2]ZPV ml'!M29)</f>
        <v xml:space="preserve"> </v>
      </c>
      <c r="N29" s="48">
        <f>IF('[2]ZPV ml'!N29=0," ",'[2]ZPV ml'!N29)</f>
        <v>4.8611111111111112E-3</v>
      </c>
      <c r="O29" s="49">
        <f>IF('[2]ZPV ml'!O29=0," ",'[2]ZPV ml'!O29)</f>
        <v>2.2986111111111058E-2</v>
      </c>
      <c r="P29" s="123">
        <f>IF('[2]ZPV ml'!P29=0," ",'[2]ZPV ml'!P29)</f>
        <v>2.2986111111111058E-2</v>
      </c>
      <c r="Q29" s="124">
        <f>IF('[2]ZPV ml'!R29=0," ",'[2]ZPV ml'!R29)</f>
        <v>5</v>
      </c>
    </row>
    <row r="30" spans="1:17" ht="12.75" customHeight="1" x14ac:dyDescent="0.2">
      <c r="A30" s="50" t="str">
        <f>IF('[2]ZPV ml'!A30=0," ",'[2]ZPV ml'!A30)</f>
        <v xml:space="preserve"> </v>
      </c>
      <c r="B30" s="122" t="str">
        <f>IF('[2]ZPV st'!B30=0," ",'[2]ZPV st'!B30)</f>
        <v xml:space="preserve"> </v>
      </c>
      <c r="C30" s="51">
        <f>IF('[2]ZPV ml'!C30=0," ",'[2]ZPV ml'!C30)</f>
        <v>0.50763888888888886</v>
      </c>
      <c r="D30" s="52">
        <f>IF('[2]ZPV ml'!D30=0," ",'[2]ZPV ml'!D30)</f>
        <v>0.52921296296296294</v>
      </c>
      <c r="E30" s="53" t="str">
        <f>IF('[2]ZPV ml'!E30=0," ",'[2]ZPV ml'!E30)</f>
        <v xml:space="preserve"> </v>
      </c>
      <c r="F30" s="54">
        <f>IF('[2]ZPV ml'!F30=0," ",'[2]ZPV ml'!F30)</f>
        <v>2.1574074074074079E-2</v>
      </c>
      <c r="G30" s="55" t="str">
        <f>IF('[2]ZPV ml'!G30=0," ",'[2]ZPV ml'!G30)</f>
        <v>P</v>
      </c>
      <c r="H30" s="56">
        <f>IF('[2]ZPV ml'!H30=0," ",'[2]ZPV ml'!H30)</f>
        <v>15</v>
      </c>
      <c r="I30" s="57">
        <f>IF('[2]ZPV ml'!I30=0," ",'[2]ZPV ml'!I30)</f>
        <v>1</v>
      </c>
      <c r="J30" s="57">
        <f>IF('[2]ZPV ml'!J30=0," ",'[2]ZPV ml'!J30)</f>
        <v>12</v>
      </c>
      <c r="K30" s="57">
        <f>IF('[2]ZPV ml'!K30=0," ",'[2]ZPV ml'!K30)</f>
        <v>3</v>
      </c>
      <c r="L30" s="57">
        <f>IF('[2]ZPV ml'!L30=0," ",'[2]ZPV ml'!L30)</f>
        <v>3</v>
      </c>
      <c r="M30" s="58" t="str">
        <f>IF('[2]ZPV ml'!M30=0," ",'[2]ZPV ml'!M30)</f>
        <v xml:space="preserve"> </v>
      </c>
      <c r="N30" s="59">
        <f>IF('[2]ZPV ml'!N30=0," ",'[2]ZPV ml'!N30)</f>
        <v>2.361111111111111E-2</v>
      </c>
      <c r="O30" s="60">
        <f>IF('[2]ZPV ml'!O30=0," ",'[2]ZPV ml'!O30)</f>
        <v>4.5185185185185189E-2</v>
      </c>
      <c r="P30" s="123" t="str">
        <f>IF('[2]ZPV st'!P30=0," ",'[2]ZPV st'!P30)</f>
        <v xml:space="preserve"> </v>
      </c>
      <c r="Q30" s="124" t="str">
        <f>IF('[2]ZPV st'!Q30=0," ",'[2]ZPV st'!Q30)</f>
        <v xml:space="preserve"> </v>
      </c>
    </row>
    <row r="31" spans="1:17" ht="12.75" customHeight="1" x14ac:dyDescent="0.2">
      <c r="A31" s="61">
        <f>IF('[2]ZPV ml'!A31=0," ",'[2]ZPV ml'!A31)</f>
        <v>45</v>
      </c>
      <c r="B31" s="125" t="str">
        <f>IF('[2]ZPV ml'!B31=0," ",'[2]ZPV ml'!B31)</f>
        <v>Bačetín</v>
      </c>
      <c r="C31" s="62" t="str">
        <f>IF('[2]ZPV ml'!C31=0," ",'[2]ZPV ml'!C31)</f>
        <v xml:space="preserve"> </v>
      </c>
      <c r="D31" s="63" t="str">
        <f>IF('[2]ZPV ml'!D31=0," ",'[2]ZPV ml'!D31)</f>
        <v xml:space="preserve"> </v>
      </c>
      <c r="E31" s="64" t="str">
        <f>IF('[2]ZPV ml'!E31=0," ",'[2]ZPV ml'!E31)</f>
        <v xml:space="preserve"> </v>
      </c>
      <c r="F31" s="65" t="str">
        <f>IF('[2]ZPV ml'!F31=0," ",'[2]ZPV ml'!F31)</f>
        <v>X</v>
      </c>
      <c r="G31" s="66" t="str">
        <f>IF('[2]ZPV ml'!G31=0," ",'[2]ZPV ml'!G31)</f>
        <v>P</v>
      </c>
      <c r="H31" s="67" t="str">
        <f>IF('[2]ZPV ml'!H31=0," ",'[2]ZPV ml'!H31)</f>
        <v xml:space="preserve"> </v>
      </c>
      <c r="I31" s="68" t="str">
        <f>IF('[2]ZPV ml'!I31=0," ",'[2]ZPV ml'!I31)</f>
        <v xml:space="preserve"> </v>
      </c>
      <c r="J31" s="68" t="str">
        <f>IF('[2]ZPV ml'!J31=0," ",'[2]ZPV ml'!J31)</f>
        <v xml:space="preserve"> </v>
      </c>
      <c r="K31" s="68" t="str">
        <f>IF('[2]ZPV ml'!K31=0," ",'[2]ZPV ml'!K31)</f>
        <v xml:space="preserve"> </v>
      </c>
      <c r="L31" s="68" t="str">
        <f>IF('[2]ZPV ml'!L31=0," ",'[2]ZPV ml'!L31)</f>
        <v xml:space="preserve"> </v>
      </c>
      <c r="M31" s="69" t="str">
        <f>IF('[2]ZPV ml'!M31=0," ",'[2]ZPV ml'!M31)</f>
        <v xml:space="preserve"> </v>
      </c>
      <c r="N31" s="70" t="str">
        <f>IF('[2]ZPV ml'!N31=0," ",'[2]ZPV ml'!N31)</f>
        <v xml:space="preserve"> </v>
      </c>
      <c r="O31" s="71" t="str">
        <f>IF('[2]ZPV ml'!O31=0," ",'[2]ZPV ml'!O31)</f>
        <v xml:space="preserve"> </v>
      </c>
      <c r="P31" s="127" t="str">
        <f>IF('[2]ZPV ml'!P31=0," ",'[2]ZPV ml'!P31)</f>
        <v xml:space="preserve"> </v>
      </c>
      <c r="Q31" s="128" t="str">
        <f>IF('[2]ZPV ml'!R31=0," ",'[2]ZPV ml'!R31)</f>
        <v xml:space="preserve"> </v>
      </c>
    </row>
    <row r="32" spans="1:17" ht="12.75" customHeight="1" x14ac:dyDescent="0.2">
      <c r="A32" s="72" t="str">
        <f>IF('[2]ZPV ml'!A32=0," ",'[2]ZPV ml'!A32)</f>
        <v xml:space="preserve"> </v>
      </c>
      <c r="B32" s="126" t="str">
        <f>IF('[2]ZPV st'!B32=0," ",'[2]ZPV st'!B32)</f>
        <v xml:space="preserve"> </v>
      </c>
      <c r="C32" s="73" t="str">
        <f>IF('[2]ZPV ml'!C32=0," ",'[2]ZPV ml'!C32)</f>
        <v xml:space="preserve"> </v>
      </c>
      <c r="D32" s="74" t="str">
        <f>IF('[2]ZPV ml'!D32=0," ",'[2]ZPV ml'!D32)</f>
        <v xml:space="preserve"> </v>
      </c>
      <c r="E32" s="75" t="str">
        <f>IF('[2]ZPV ml'!E32=0," ",'[2]ZPV ml'!E32)</f>
        <v xml:space="preserve"> </v>
      </c>
      <c r="F32" s="76" t="str">
        <f>IF('[2]ZPV ml'!F32=0," ",'[2]ZPV ml'!F32)</f>
        <v>X</v>
      </c>
      <c r="G32" s="77" t="str">
        <f>IF('[2]ZPV ml'!G32=0," ",'[2]ZPV ml'!G32)</f>
        <v>P</v>
      </c>
      <c r="H32" s="78" t="str">
        <f>IF('[2]ZPV ml'!H32=0," ",'[2]ZPV ml'!H32)</f>
        <v xml:space="preserve"> </v>
      </c>
      <c r="I32" s="79" t="str">
        <f>IF('[2]ZPV ml'!I32=0," ",'[2]ZPV ml'!I32)</f>
        <v xml:space="preserve"> </v>
      </c>
      <c r="J32" s="79" t="str">
        <f>IF('[2]ZPV ml'!J32=0," ",'[2]ZPV ml'!J32)</f>
        <v xml:space="preserve"> </v>
      </c>
      <c r="K32" s="79" t="str">
        <f>IF('[2]ZPV ml'!K32=0," ",'[2]ZPV ml'!K32)</f>
        <v xml:space="preserve"> </v>
      </c>
      <c r="L32" s="79" t="str">
        <f>IF('[2]ZPV ml'!L32=0," ",'[2]ZPV ml'!L32)</f>
        <v xml:space="preserve"> </v>
      </c>
      <c r="M32" s="80" t="str">
        <f>IF('[2]ZPV ml'!M32=0," ",'[2]ZPV ml'!M32)</f>
        <v xml:space="preserve"> </v>
      </c>
      <c r="N32" s="81" t="str">
        <f>IF('[2]ZPV ml'!N32=0," ",'[2]ZPV ml'!N32)</f>
        <v xml:space="preserve"> </v>
      </c>
      <c r="O32" s="82" t="str">
        <f>IF('[2]ZPV ml'!O32=0," ",'[2]ZPV ml'!O32)</f>
        <v xml:space="preserve"> </v>
      </c>
      <c r="P32" s="127" t="str">
        <f>IF('[2]ZPV st'!P32=0," ",'[2]ZPV st'!P32)</f>
        <v xml:space="preserve"> </v>
      </c>
      <c r="Q32" s="128" t="str">
        <f>IF('[2]ZPV st'!Q32=0," ",'[2]ZPV st'!Q32)</f>
        <v xml:space="preserve"> </v>
      </c>
    </row>
    <row r="33" spans="1:17" ht="12.75" customHeight="1" x14ac:dyDescent="0.2">
      <c r="A33" s="39">
        <f>IF('[2]ZPV ml'!A33=0," ",'[2]ZPV ml'!A33)</f>
        <v>46</v>
      </c>
      <c r="B33" s="121" t="str">
        <f>IF('[2]ZPV ml'!B33=0," ",'[2]ZPV ml'!B33)</f>
        <v>Olešnice u RK</v>
      </c>
      <c r="C33" s="40">
        <f>IF('[2]ZPV ml'!C33=0," ",'[2]ZPV ml'!C33)</f>
        <v>0.51039351851851855</v>
      </c>
      <c r="D33" s="41">
        <f>IF('[2]ZPV ml'!D33=0," ",'[2]ZPV ml'!D33)</f>
        <v>0.53042824074074069</v>
      </c>
      <c r="E33" s="42">
        <f>IF('[2]ZPV ml'!E33=0," ",'[2]ZPV ml'!E33)</f>
        <v>1.435185185185185E-3</v>
      </c>
      <c r="F33" s="43">
        <f>IF('[2]ZPV ml'!F33=0," ",'[2]ZPV ml'!F33)</f>
        <v>1.8599537037036949E-2</v>
      </c>
      <c r="G33" s="44" t="str">
        <f>IF('[2]ZPV ml'!G33=0," ",'[2]ZPV ml'!G33)</f>
        <v>P</v>
      </c>
      <c r="H33" s="45">
        <f>IF('[2]ZPV ml'!H33=0," ",'[2]ZPV ml'!H33)</f>
        <v>6</v>
      </c>
      <c r="I33" s="46">
        <f>IF('[2]ZPV ml'!I33=0," ",'[2]ZPV ml'!I33)</f>
        <v>6</v>
      </c>
      <c r="J33" s="46">
        <f>IF('[2]ZPV ml'!J33=0," ",'[2]ZPV ml'!J33)</f>
        <v>3</v>
      </c>
      <c r="K33" s="46" t="str">
        <f>IF('[2]ZPV ml'!K33=0," ",'[2]ZPV ml'!K33)</f>
        <v xml:space="preserve"> </v>
      </c>
      <c r="L33" s="46">
        <f>IF('[2]ZPV ml'!L33=0," ",'[2]ZPV ml'!L33)</f>
        <v>1</v>
      </c>
      <c r="M33" s="47" t="str">
        <f>IF('[2]ZPV ml'!M33=0," ",'[2]ZPV ml'!M33)</f>
        <v xml:space="preserve"> </v>
      </c>
      <c r="N33" s="48">
        <f>IF('[2]ZPV ml'!N33=0," ",'[2]ZPV ml'!N33)</f>
        <v>1.1111111111111112E-2</v>
      </c>
      <c r="O33" s="49">
        <f>IF('[2]ZPV ml'!O33=0," ",'[2]ZPV ml'!O33)</f>
        <v>2.9710648148148062E-2</v>
      </c>
      <c r="P33" s="123">
        <f>IF('[2]ZPV ml'!P33=0," ",'[2]ZPV ml'!P33)</f>
        <v>2.9710648148148062E-2</v>
      </c>
      <c r="Q33" s="124">
        <f>IF('[2]ZPV ml'!R33=0," ",'[2]ZPV ml'!R33)</f>
        <v>10</v>
      </c>
    </row>
    <row r="34" spans="1:17" ht="12.75" customHeight="1" x14ac:dyDescent="0.2">
      <c r="A34" s="50" t="str">
        <f>IF('[2]ZPV ml'!A34=0," ",'[2]ZPV ml'!A34)</f>
        <v xml:space="preserve"> </v>
      </c>
      <c r="B34" s="122" t="str">
        <f>IF('[2]ZPV st'!B34=0," ",'[2]ZPV st'!B34)</f>
        <v xml:space="preserve"> </v>
      </c>
      <c r="C34" s="51" t="str">
        <f>IF('[2]ZPV ml'!C34=0," ",'[2]ZPV ml'!C34)</f>
        <v xml:space="preserve"> </v>
      </c>
      <c r="D34" s="52" t="str">
        <f>IF('[2]ZPV ml'!D34=0," ",'[2]ZPV ml'!D34)</f>
        <v xml:space="preserve"> </v>
      </c>
      <c r="E34" s="53" t="str">
        <f>IF('[2]ZPV ml'!E34=0," ",'[2]ZPV ml'!E34)</f>
        <v xml:space="preserve"> </v>
      </c>
      <c r="F34" s="54" t="str">
        <f>IF('[2]ZPV ml'!F34=0," ",'[2]ZPV ml'!F34)</f>
        <v>X</v>
      </c>
      <c r="G34" s="55" t="str">
        <f>IF('[2]ZPV ml'!G34=0," ",'[2]ZPV ml'!G34)</f>
        <v>P</v>
      </c>
      <c r="H34" s="56" t="str">
        <f>IF('[2]ZPV ml'!H34=0," ",'[2]ZPV ml'!H34)</f>
        <v xml:space="preserve"> </v>
      </c>
      <c r="I34" s="57" t="str">
        <f>IF('[2]ZPV ml'!I34=0," ",'[2]ZPV ml'!I34)</f>
        <v xml:space="preserve"> </v>
      </c>
      <c r="J34" s="57" t="str">
        <f>IF('[2]ZPV ml'!J34=0," ",'[2]ZPV ml'!J34)</f>
        <v xml:space="preserve"> </v>
      </c>
      <c r="K34" s="57" t="str">
        <f>IF('[2]ZPV ml'!K34=0," ",'[2]ZPV ml'!K34)</f>
        <v xml:space="preserve"> </v>
      </c>
      <c r="L34" s="57" t="str">
        <f>IF('[2]ZPV ml'!L34=0," ",'[2]ZPV ml'!L34)</f>
        <v xml:space="preserve"> </v>
      </c>
      <c r="M34" s="58" t="str">
        <f>IF('[2]ZPV ml'!M34=0," ",'[2]ZPV ml'!M34)</f>
        <v xml:space="preserve"> </v>
      </c>
      <c r="N34" s="59" t="str">
        <f>IF('[2]ZPV ml'!N34=0," ",'[2]ZPV ml'!N34)</f>
        <v xml:space="preserve"> </v>
      </c>
      <c r="O34" s="60" t="str">
        <f>IF('[2]ZPV ml'!O34=0," ",'[2]ZPV ml'!O34)</f>
        <v xml:space="preserve"> </v>
      </c>
      <c r="P34" s="123" t="str">
        <f>IF('[2]ZPV st'!P34=0," ",'[2]ZPV st'!P34)</f>
        <v xml:space="preserve"> </v>
      </c>
      <c r="Q34" s="124" t="str">
        <f>IF('[2]ZPV st'!Q34=0," ",'[2]ZPV st'!Q34)</f>
        <v xml:space="preserve"> </v>
      </c>
    </row>
    <row r="35" spans="1:17" ht="12.75" customHeight="1" x14ac:dyDescent="0.2">
      <c r="A35" s="61">
        <f>IF('[2]ZPV ml'!A35=0," ",'[2]ZPV ml'!A35)</f>
        <v>47</v>
      </c>
      <c r="B35" s="125" t="str">
        <f>IF('[2]ZPV ml'!B35=0," ",'[2]ZPV ml'!B35)</f>
        <v>Rájec</v>
      </c>
      <c r="C35" s="62">
        <f>IF('[2]ZPV ml'!C35=0," ",'[2]ZPV ml'!C35)</f>
        <v>0.51315972222222228</v>
      </c>
      <c r="D35" s="63">
        <f>IF('[2]ZPV ml'!D35=0," ",'[2]ZPV ml'!D35)</f>
        <v>0.53187499999999999</v>
      </c>
      <c r="E35" s="64" t="str">
        <f>IF('[2]ZPV ml'!E35=0," ",'[2]ZPV ml'!E35)</f>
        <v xml:space="preserve"> </v>
      </c>
      <c r="F35" s="65">
        <f>IF('[2]ZPV ml'!F35=0," ",'[2]ZPV ml'!F35)</f>
        <v>1.8715277777777706E-2</v>
      </c>
      <c r="G35" s="66" t="str">
        <f>IF('[2]ZPV ml'!G35=0," ",'[2]ZPV ml'!G35)</f>
        <v>P</v>
      </c>
      <c r="H35" s="67">
        <f>IF('[2]ZPV ml'!H35=0," ",'[2]ZPV ml'!H35)</f>
        <v>9</v>
      </c>
      <c r="I35" s="68" t="str">
        <f>IF('[2]ZPV ml'!I35=0," ",'[2]ZPV ml'!I35)</f>
        <v xml:space="preserve"> </v>
      </c>
      <c r="J35" s="68">
        <f>IF('[2]ZPV ml'!J35=0," ",'[2]ZPV ml'!J35)</f>
        <v>3</v>
      </c>
      <c r="K35" s="68">
        <f>IF('[2]ZPV ml'!K35=0," ",'[2]ZPV ml'!K35)</f>
        <v>5</v>
      </c>
      <c r="L35" s="68" t="str">
        <f>IF('[2]ZPV ml'!L35=0," ",'[2]ZPV ml'!L35)</f>
        <v xml:space="preserve"> </v>
      </c>
      <c r="M35" s="69" t="str">
        <f>IF('[2]ZPV ml'!M35=0," ",'[2]ZPV ml'!M35)</f>
        <v xml:space="preserve"> </v>
      </c>
      <c r="N35" s="70">
        <f>IF('[2]ZPV ml'!N35=0," ",'[2]ZPV ml'!N35)</f>
        <v>1.1805555555555555E-2</v>
      </c>
      <c r="O35" s="71">
        <f>IF('[2]ZPV ml'!O35=0," ",'[2]ZPV ml'!O35)</f>
        <v>3.0520833333333261E-2</v>
      </c>
      <c r="P35" s="127">
        <f>IF('[2]ZPV ml'!P35=0," ",'[2]ZPV ml'!P35)</f>
        <v>3.0520833333333261E-2</v>
      </c>
      <c r="Q35" s="128">
        <f>IF('[2]ZPV ml'!R35=0," ",'[2]ZPV ml'!R35)</f>
        <v>11</v>
      </c>
    </row>
    <row r="36" spans="1:17" ht="12.75" customHeight="1" x14ac:dyDescent="0.2">
      <c r="A36" s="72" t="str">
        <f>IF('[2]ZPV ml'!A36=0," ",'[2]ZPV ml'!A36)</f>
        <v xml:space="preserve"> </v>
      </c>
      <c r="B36" s="126" t="str">
        <f>IF('[2]ZPV st'!B36=0," ",'[2]ZPV st'!B36)</f>
        <v xml:space="preserve"> </v>
      </c>
      <c r="C36" s="73">
        <f>IF('[2]ZPV ml'!C36=0," ",'[2]ZPV ml'!C36)</f>
        <v>0.52224537037037033</v>
      </c>
      <c r="D36" s="74">
        <f>IF('[2]ZPV ml'!D36=0," ",'[2]ZPV ml'!D36)</f>
        <v>0.54501157407407408</v>
      </c>
      <c r="E36" s="75" t="str">
        <f>IF('[2]ZPV ml'!E36=0," ",'[2]ZPV ml'!E36)</f>
        <v xml:space="preserve"> </v>
      </c>
      <c r="F36" s="76">
        <f>IF('[2]ZPV ml'!F36=0," ",'[2]ZPV ml'!F36)</f>
        <v>2.2766203703703747E-2</v>
      </c>
      <c r="G36" s="77" t="str">
        <f>IF('[2]ZPV ml'!G36=0," ",'[2]ZPV ml'!G36)</f>
        <v>P</v>
      </c>
      <c r="H36" s="78">
        <f>IF('[2]ZPV ml'!H36=0," ",'[2]ZPV ml'!H36)</f>
        <v>14</v>
      </c>
      <c r="I36" s="79">
        <f>IF('[2]ZPV ml'!I36=0," ",'[2]ZPV ml'!I36)</f>
        <v>6</v>
      </c>
      <c r="J36" s="79">
        <f>IF('[2]ZPV ml'!J36=0," ",'[2]ZPV ml'!J36)</f>
        <v>12</v>
      </c>
      <c r="K36" s="79">
        <f>IF('[2]ZPV ml'!K36=0," ",'[2]ZPV ml'!K36)</f>
        <v>5</v>
      </c>
      <c r="L36" s="79">
        <f>IF('[2]ZPV ml'!L36=0," ",'[2]ZPV ml'!L36)</f>
        <v>2</v>
      </c>
      <c r="M36" s="80" t="str">
        <f>IF('[2]ZPV ml'!M36=0," ",'[2]ZPV ml'!M36)</f>
        <v xml:space="preserve"> </v>
      </c>
      <c r="N36" s="81">
        <f>IF('[2]ZPV ml'!N36=0," ",'[2]ZPV ml'!N36)</f>
        <v>2.7083333333333334E-2</v>
      </c>
      <c r="O36" s="82">
        <f>IF('[2]ZPV ml'!O36=0," ",'[2]ZPV ml'!O36)</f>
        <v>4.9849537037037081E-2</v>
      </c>
      <c r="P36" s="127" t="str">
        <f>IF('[2]ZPV st'!P36=0," ",'[2]ZPV st'!P36)</f>
        <v xml:space="preserve"> </v>
      </c>
      <c r="Q36" s="128" t="str">
        <f>IF('[2]ZPV st'!Q36=0," ",'[2]ZPV st'!Q36)</f>
        <v xml:space="preserve"> </v>
      </c>
    </row>
    <row r="37" spans="1:17" ht="12.75" customHeight="1" x14ac:dyDescent="0.2">
      <c r="A37" s="39">
        <f>IF('[2]ZPV ml'!A37=0," ",'[2]ZPV ml'!A37)</f>
        <v>48</v>
      </c>
      <c r="B37" s="121" t="str">
        <f>IF('[2]ZPV ml'!B37=0," ",'[2]ZPV ml'!B37)</f>
        <v>Černíkovice</v>
      </c>
      <c r="C37" s="40">
        <f>IF('[2]ZPV ml'!C37=0," ",'[2]ZPV ml'!C37)</f>
        <v>0.51597222222222217</v>
      </c>
      <c r="D37" s="41">
        <f>IF('[2]ZPV ml'!D37=0," ",'[2]ZPV ml'!D37)</f>
        <v>0.53353009259259265</v>
      </c>
      <c r="E37" s="42" t="str">
        <f>IF('[2]ZPV ml'!E37=0," ",'[2]ZPV ml'!E37)</f>
        <v xml:space="preserve"> </v>
      </c>
      <c r="F37" s="43">
        <f>IF('[2]ZPV ml'!F37=0," ",'[2]ZPV ml'!F37)</f>
        <v>1.7557870370370487E-2</v>
      </c>
      <c r="G37" s="44" t="str">
        <f>IF('[2]ZPV ml'!G37=0," ",'[2]ZPV ml'!G37)</f>
        <v>P</v>
      </c>
      <c r="H37" s="45">
        <f>IF('[2]ZPV ml'!H37=0," ",'[2]ZPV ml'!H37)</f>
        <v>5</v>
      </c>
      <c r="I37" s="46" t="str">
        <f>IF('[2]ZPV ml'!I37=0," ",'[2]ZPV ml'!I37)</f>
        <v xml:space="preserve"> </v>
      </c>
      <c r="J37" s="46">
        <f>IF('[2]ZPV ml'!J37=0," ",'[2]ZPV ml'!J37)</f>
        <v>3</v>
      </c>
      <c r="K37" s="46">
        <f>IF('[2]ZPV ml'!K37=0," ",'[2]ZPV ml'!K37)</f>
        <v>5</v>
      </c>
      <c r="L37" s="46">
        <f>IF('[2]ZPV ml'!L37=0," ",'[2]ZPV ml'!L37)</f>
        <v>1</v>
      </c>
      <c r="M37" s="47" t="str">
        <f>IF('[2]ZPV ml'!M37=0," ",'[2]ZPV ml'!M37)</f>
        <v xml:space="preserve"> </v>
      </c>
      <c r="N37" s="48">
        <f>IF('[2]ZPV ml'!N37=0," ",'[2]ZPV ml'!N37)</f>
        <v>9.7222222222222224E-3</v>
      </c>
      <c r="O37" s="49">
        <f>IF('[2]ZPV ml'!O37=0," ",'[2]ZPV ml'!O37)</f>
        <v>2.728009259259271E-2</v>
      </c>
      <c r="P37" s="123">
        <f>IF('[2]ZPV ml'!P37=0," ",'[2]ZPV ml'!P37)</f>
        <v>2.728009259259271E-2</v>
      </c>
      <c r="Q37" s="124">
        <f>IF('[2]ZPV ml'!R37=0," ",'[2]ZPV ml'!R37)</f>
        <v>9</v>
      </c>
    </row>
    <row r="38" spans="1:17" ht="12.75" customHeight="1" x14ac:dyDescent="0.2">
      <c r="A38" s="50" t="str">
        <f>IF('[2]ZPV ml'!A38=0," ",'[2]ZPV ml'!A38)</f>
        <v xml:space="preserve"> </v>
      </c>
      <c r="B38" s="122" t="str">
        <f>IF('[2]ZPV st'!B38=0," ",'[2]ZPV st'!B38)</f>
        <v xml:space="preserve"> </v>
      </c>
      <c r="C38" s="51" t="str">
        <f>IF('[2]ZPV ml'!C38=0," ",'[2]ZPV ml'!C38)</f>
        <v xml:space="preserve"> </v>
      </c>
      <c r="D38" s="52" t="str">
        <f>IF('[2]ZPV ml'!D38=0," ",'[2]ZPV ml'!D38)</f>
        <v xml:space="preserve"> </v>
      </c>
      <c r="E38" s="53" t="str">
        <f>IF('[2]ZPV ml'!E38=0," ",'[2]ZPV ml'!E38)</f>
        <v xml:space="preserve"> </v>
      </c>
      <c r="F38" s="54" t="str">
        <f>IF('[2]ZPV ml'!F38=0," ",'[2]ZPV ml'!F38)</f>
        <v>X</v>
      </c>
      <c r="G38" s="55" t="str">
        <f>IF('[2]ZPV ml'!G38=0," ",'[2]ZPV ml'!G38)</f>
        <v>P</v>
      </c>
      <c r="H38" s="56" t="str">
        <f>IF('[2]ZPV ml'!H38=0," ",'[2]ZPV ml'!H38)</f>
        <v xml:space="preserve"> </v>
      </c>
      <c r="I38" s="57" t="str">
        <f>IF('[2]ZPV ml'!I38=0," ",'[2]ZPV ml'!I38)</f>
        <v xml:space="preserve"> </v>
      </c>
      <c r="J38" s="57" t="str">
        <f>IF('[2]ZPV ml'!J38=0," ",'[2]ZPV ml'!J38)</f>
        <v xml:space="preserve"> </v>
      </c>
      <c r="K38" s="57" t="str">
        <f>IF('[2]ZPV ml'!K38=0," ",'[2]ZPV ml'!K38)</f>
        <v xml:space="preserve"> </v>
      </c>
      <c r="L38" s="57" t="str">
        <f>IF('[2]ZPV ml'!L38=0," ",'[2]ZPV ml'!L38)</f>
        <v xml:space="preserve"> </v>
      </c>
      <c r="M38" s="58" t="str">
        <f>IF('[2]ZPV ml'!M38=0," ",'[2]ZPV ml'!M38)</f>
        <v xml:space="preserve"> </v>
      </c>
      <c r="N38" s="59" t="str">
        <f>IF('[2]ZPV ml'!N38=0," ",'[2]ZPV ml'!N38)</f>
        <v xml:space="preserve"> </v>
      </c>
      <c r="O38" s="60" t="str">
        <f>IF('[2]ZPV ml'!O38=0," ",'[2]ZPV ml'!O38)</f>
        <v xml:space="preserve"> </v>
      </c>
      <c r="P38" s="123" t="str">
        <f>IF('[2]ZPV st'!P38=0," ",'[2]ZPV st'!P38)</f>
        <v xml:space="preserve"> </v>
      </c>
      <c r="Q38" s="124" t="str">
        <f>IF('[2]ZPV st'!Q38=0," ",'[2]ZPV st'!Q38)</f>
        <v xml:space="preserve"> </v>
      </c>
    </row>
    <row r="39" spans="1:17" ht="12.75" customHeight="1" x14ac:dyDescent="0.2">
      <c r="A39" s="61">
        <f>IF('[2]ZPV ml'!A39=0," ",'[2]ZPV ml'!A39)</f>
        <v>49</v>
      </c>
      <c r="B39" s="125" t="str">
        <f>IF('[2]ZPV ml'!B39=0," ",'[2]ZPV ml'!B39)</f>
        <v>Rybná n.Zd.</v>
      </c>
      <c r="C39" s="62">
        <f>IF('[2]ZPV ml'!C39=0," ",'[2]ZPV ml'!C39)</f>
        <v>0.51936342592592599</v>
      </c>
      <c r="D39" s="63">
        <f>IF('[2]ZPV ml'!D39=0," ",'[2]ZPV ml'!D39)</f>
        <v>0.53714120370370366</v>
      </c>
      <c r="E39" s="64" t="str">
        <f>IF('[2]ZPV ml'!E39=0," ",'[2]ZPV ml'!E39)</f>
        <v xml:space="preserve"> </v>
      </c>
      <c r="F39" s="65">
        <f>IF('[2]ZPV ml'!F39=0," ",'[2]ZPV ml'!F39)</f>
        <v>1.777777777777767E-2</v>
      </c>
      <c r="G39" s="66" t="str">
        <f>IF('[2]ZPV ml'!G39=0," ",'[2]ZPV ml'!G39)</f>
        <v>P</v>
      </c>
      <c r="H39" s="67">
        <f>IF('[2]ZPV ml'!H39=0," ",'[2]ZPV ml'!H39)</f>
        <v>5</v>
      </c>
      <c r="I39" s="68" t="str">
        <f>IF('[2]ZPV ml'!I39=0," ",'[2]ZPV ml'!I39)</f>
        <v xml:space="preserve"> </v>
      </c>
      <c r="J39" s="68" t="str">
        <f>IF('[2]ZPV ml'!J39=0," ",'[2]ZPV ml'!J39)</f>
        <v xml:space="preserve"> </v>
      </c>
      <c r="K39" s="68" t="str">
        <f>IF('[2]ZPV ml'!K39=0," ",'[2]ZPV ml'!K39)</f>
        <v xml:space="preserve"> </v>
      </c>
      <c r="L39" s="68">
        <f>IF('[2]ZPV ml'!L39=0," ",'[2]ZPV ml'!L39)</f>
        <v>2</v>
      </c>
      <c r="M39" s="69" t="str">
        <f>IF('[2]ZPV ml'!M39=0," ",'[2]ZPV ml'!M39)</f>
        <v xml:space="preserve"> </v>
      </c>
      <c r="N39" s="70">
        <f>IF('[2]ZPV ml'!N39=0," ",'[2]ZPV ml'!N39)</f>
        <v>4.8611111111111112E-3</v>
      </c>
      <c r="O39" s="71">
        <f>IF('[2]ZPV ml'!O39=0," ",'[2]ZPV ml'!O39)</f>
        <v>2.2638888888888781E-2</v>
      </c>
      <c r="P39" s="127">
        <f>IF('[2]ZPV ml'!P39=0," ",'[2]ZPV ml'!P39)</f>
        <v>2.2638888888888781E-2</v>
      </c>
      <c r="Q39" s="128">
        <f>IF('[2]ZPV ml'!R39=0," ",'[2]ZPV ml'!R39)</f>
        <v>4</v>
      </c>
    </row>
    <row r="40" spans="1:17" ht="12.75" customHeight="1" x14ac:dyDescent="0.2">
      <c r="A40" s="72" t="str">
        <f>IF('[2]ZPV ml'!A40=0," ",'[2]ZPV ml'!A40)</f>
        <v xml:space="preserve"> </v>
      </c>
      <c r="B40" s="126" t="str">
        <f>IF('[2]ZPV st'!B40=0," ",'[2]ZPV st'!B40)</f>
        <v xml:space="preserve"> </v>
      </c>
      <c r="C40" s="73">
        <f>IF('[2]ZPV ml'!C40=0," ",'[2]ZPV ml'!C40)</f>
        <v>0.52776620370370375</v>
      </c>
      <c r="D40" s="74">
        <f>IF('[2]ZPV ml'!D40=0," ",'[2]ZPV ml'!D40)</f>
        <v>0.54656249999999995</v>
      </c>
      <c r="E40" s="75">
        <f>IF('[2]ZPV ml'!E40=0," ",'[2]ZPV ml'!E40)</f>
        <v>3.2407407407407406E-4</v>
      </c>
      <c r="F40" s="76">
        <f>IF('[2]ZPV ml'!F40=0," ",'[2]ZPV ml'!F40)</f>
        <v>1.8472222222222126E-2</v>
      </c>
      <c r="G40" s="77" t="str">
        <f>IF('[2]ZPV ml'!G40=0," ",'[2]ZPV ml'!G40)</f>
        <v>P</v>
      </c>
      <c r="H40" s="78">
        <f>IF('[2]ZPV ml'!H40=0," ",'[2]ZPV ml'!H40)</f>
        <v>9</v>
      </c>
      <c r="I40" s="79" t="str">
        <f>IF('[2]ZPV ml'!I40=0," ",'[2]ZPV ml'!I40)</f>
        <v xml:space="preserve"> </v>
      </c>
      <c r="J40" s="79">
        <f>IF('[2]ZPV ml'!J40=0," ",'[2]ZPV ml'!J40)</f>
        <v>9</v>
      </c>
      <c r="K40" s="79">
        <f>IF('[2]ZPV ml'!K40=0," ",'[2]ZPV ml'!K40)</f>
        <v>5</v>
      </c>
      <c r="L40" s="79">
        <f>IF('[2]ZPV ml'!L40=0," ",'[2]ZPV ml'!L40)</f>
        <v>1</v>
      </c>
      <c r="M40" s="80" t="str">
        <f>IF('[2]ZPV ml'!M40=0," ",'[2]ZPV ml'!M40)</f>
        <v xml:space="preserve"> </v>
      </c>
      <c r="N40" s="81">
        <f>IF('[2]ZPV ml'!N40=0," ",'[2]ZPV ml'!N40)</f>
        <v>1.6666666666666666E-2</v>
      </c>
      <c r="O40" s="82">
        <f>IF('[2]ZPV ml'!O40=0," ",'[2]ZPV ml'!O40)</f>
        <v>3.5138888888888789E-2</v>
      </c>
      <c r="P40" s="127" t="str">
        <f>IF('[2]ZPV st'!P40=0," ",'[2]ZPV st'!P40)</f>
        <v xml:space="preserve"> </v>
      </c>
      <c r="Q40" s="128" t="str">
        <f>IF('[2]ZPV st'!Q40=0," ",'[2]ZPV st'!Q40)</f>
        <v xml:space="preserve"> </v>
      </c>
    </row>
    <row r="41" spans="1:17" ht="12.75" customHeight="1" x14ac:dyDescent="0.2">
      <c r="A41" s="39">
        <f>IF('[2]ZPV ml'!A41=0," ",'[2]ZPV ml'!A41)</f>
        <v>50</v>
      </c>
      <c r="B41" s="121" t="str">
        <f>IF('[2]ZPV ml'!B41=0," ",'[2]ZPV ml'!B41)</f>
        <v>Čermná n.O.</v>
      </c>
      <c r="C41" s="40">
        <f>IF('[2]ZPV ml'!C41=0," ",'[2]ZPV ml'!C41)</f>
        <v>0.52776620370370375</v>
      </c>
      <c r="D41" s="41">
        <f>IF('[2]ZPV ml'!D41=0," ",'[2]ZPV ml'!D41)</f>
        <v>0.54656249999999995</v>
      </c>
      <c r="E41" s="42" t="str">
        <f>IF('[2]ZPV ml'!E41=0," ",'[2]ZPV ml'!E41)</f>
        <v xml:space="preserve"> </v>
      </c>
      <c r="F41" s="43">
        <f>IF('[2]ZPV ml'!F41=0," ",'[2]ZPV ml'!F41)</f>
        <v>1.87962962962962E-2</v>
      </c>
      <c r="G41" s="44" t="str">
        <f>IF('[2]ZPV ml'!G41=0," ",'[2]ZPV ml'!G41)</f>
        <v>P</v>
      </c>
      <c r="H41" s="45">
        <f>IF('[2]ZPV ml'!H41=0," ",'[2]ZPV ml'!H41)</f>
        <v>14</v>
      </c>
      <c r="I41" s="46" t="str">
        <f>IF('[2]ZPV ml'!I41=0," ",'[2]ZPV ml'!I41)</f>
        <v xml:space="preserve"> </v>
      </c>
      <c r="J41" s="46">
        <f>IF('[2]ZPV ml'!J41=0," ",'[2]ZPV ml'!J41)</f>
        <v>9</v>
      </c>
      <c r="K41" s="46">
        <f>IF('[2]ZPV ml'!K41=0," ",'[2]ZPV ml'!K41)</f>
        <v>5</v>
      </c>
      <c r="L41" s="46">
        <f>IF('[2]ZPV ml'!L41=0," ",'[2]ZPV ml'!L41)</f>
        <v>1</v>
      </c>
      <c r="M41" s="47" t="str">
        <f>IF('[2]ZPV ml'!M41=0," ",'[2]ZPV ml'!M41)</f>
        <v xml:space="preserve"> </v>
      </c>
      <c r="N41" s="48">
        <f>IF('[2]ZPV ml'!N41=0," ",'[2]ZPV ml'!N41)</f>
        <v>2.013888888888889E-2</v>
      </c>
      <c r="O41" s="49">
        <f>IF('[2]ZPV ml'!O41=0," ",'[2]ZPV ml'!O41)</f>
        <v>3.8935185185185087E-2</v>
      </c>
      <c r="P41" s="123">
        <f>IF('[2]ZPV ml'!P41=0," ",'[2]ZPV ml'!P41)</f>
        <v>3.8935185185185087E-2</v>
      </c>
      <c r="Q41" s="124">
        <f>IF('[2]ZPV ml'!R41=0," ",'[2]ZPV ml'!R41)</f>
        <v>18</v>
      </c>
    </row>
    <row r="42" spans="1:17" ht="12.75" customHeight="1" x14ac:dyDescent="0.2">
      <c r="A42" s="50" t="str">
        <f>IF('[2]ZPV ml'!A42=0," ",'[2]ZPV ml'!A42)</f>
        <v xml:space="preserve"> </v>
      </c>
      <c r="B42" s="122" t="str">
        <f>IF('[2]ZPV st'!B42=0," ",'[2]ZPV st'!B42)</f>
        <v xml:space="preserve"> </v>
      </c>
      <c r="C42" s="51" t="str">
        <f>IF('[2]ZPV ml'!C42=0," ",'[2]ZPV ml'!C42)</f>
        <v xml:space="preserve"> </v>
      </c>
      <c r="D42" s="52" t="str">
        <f>IF('[2]ZPV ml'!D42=0," ",'[2]ZPV ml'!D42)</f>
        <v xml:space="preserve"> </v>
      </c>
      <c r="E42" s="53" t="str">
        <f>IF('[2]ZPV ml'!E42=0," ",'[2]ZPV ml'!E42)</f>
        <v xml:space="preserve"> </v>
      </c>
      <c r="F42" s="54" t="str">
        <f>IF('[2]ZPV ml'!F42=0," ",'[2]ZPV ml'!F42)</f>
        <v>X</v>
      </c>
      <c r="G42" s="55" t="str">
        <f>IF('[2]ZPV ml'!G42=0," ",'[2]ZPV ml'!G42)</f>
        <v>P</v>
      </c>
      <c r="H42" s="56" t="str">
        <f>IF('[2]ZPV ml'!H42=0," ",'[2]ZPV ml'!H42)</f>
        <v xml:space="preserve"> </v>
      </c>
      <c r="I42" s="57" t="str">
        <f>IF('[2]ZPV ml'!I42=0," ",'[2]ZPV ml'!I42)</f>
        <v xml:space="preserve"> </v>
      </c>
      <c r="J42" s="57" t="str">
        <f>IF('[2]ZPV ml'!J42=0," ",'[2]ZPV ml'!J42)</f>
        <v xml:space="preserve"> </v>
      </c>
      <c r="K42" s="57" t="str">
        <f>IF('[2]ZPV ml'!K42=0," ",'[2]ZPV ml'!K42)</f>
        <v xml:space="preserve"> </v>
      </c>
      <c r="L42" s="57" t="str">
        <f>IF('[2]ZPV ml'!L42=0," ",'[2]ZPV ml'!L42)</f>
        <v xml:space="preserve"> </v>
      </c>
      <c r="M42" s="58" t="str">
        <f>IF('[2]ZPV ml'!M42=0," ",'[2]ZPV ml'!M42)</f>
        <v xml:space="preserve"> </v>
      </c>
      <c r="N42" s="59" t="str">
        <f>IF('[2]ZPV ml'!N42=0," ",'[2]ZPV ml'!N42)</f>
        <v xml:space="preserve"> </v>
      </c>
      <c r="O42" s="60" t="str">
        <f>IF('[2]ZPV ml'!O42=0," ",'[2]ZPV ml'!O42)</f>
        <v xml:space="preserve"> </v>
      </c>
      <c r="P42" s="123" t="str">
        <f>IF('[2]ZPV st'!P42=0," ",'[2]ZPV st'!P42)</f>
        <v xml:space="preserve"> </v>
      </c>
      <c r="Q42" s="124" t="str">
        <f>IF('[2]ZPV st'!Q42=0," ",'[2]ZPV st'!Q42)</f>
        <v xml:space="preserve"> </v>
      </c>
    </row>
    <row r="43" spans="1:17" ht="12.75" customHeight="1" x14ac:dyDescent="0.2">
      <c r="A43" s="61">
        <f>IF('[2]ZPV ml'!A43=0," ",'[2]ZPV ml'!A43)</f>
        <v>51</v>
      </c>
      <c r="B43" s="125" t="str">
        <f>IF('[2]ZPV ml'!B43=0," ",'[2]ZPV ml'!B43)</f>
        <v>Javornice - obec</v>
      </c>
      <c r="C43" s="62">
        <f>IF('[2]ZPV ml'!C43=0," ",'[2]ZPV ml'!C43)</f>
        <v>0.5305671296296296</v>
      </c>
      <c r="D43" s="63">
        <f>IF('[2]ZPV ml'!D43=0," ",'[2]ZPV ml'!D43)</f>
        <v>0.54864583333333339</v>
      </c>
      <c r="E43" s="64" t="str">
        <f>IF('[2]ZPV ml'!E43=0," ",'[2]ZPV ml'!E43)</f>
        <v xml:space="preserve"> </v>
      </c>
      <c r="F43" s="65">
        <f>IF('[2]ZPV ml'!F43=0," ",'[2]ZPV ml'!F43)</f>
        <v>1.8078703703703791E-2</v>
      </c>
      <c r="G43" s="66" t="str">
        <f>IF('[2]ZPV ml'!G43=0," ",'[2]ZPV ml'!G43)</f>
        <v>P</v>
      </c>
      <c r="H43" s="67">
        <f>IF('[2]ZPV ml'!H43=0," ",'[2]ZPV ml'!H43)</f>
        <v>12</v>
      </c>
      <c r="I43" s="68">
        <f>IF('[2]ZPV ml'!I43=0," ",'[2]ZPV ml'!I43)</f>
        <v>1</v>
      </c>
      <c r="J43" s="68">
        <f>IF('[2]ZPV ml'!J43=0," ",'[2]ZPV ml'!J43)</f>
        <v>3</v>
      </c>
      <c r="K43" s="68">
        <f>IF('[2]ZPV ml'!K43=0," ",'[2]ZPV ml'!K43)</f>
        <v>8</v>
      </c>
      <c r="L43" s="68" t="str">
        <f>IF('[2]ZPV ml'!L43=0," ",'[2]ZPV ml'!L43)</f>
        <v xml:space="preserve"> </v>
      </c>
      <c r="M43" s="69" t="str">
        <f>IF('[2]ZPV ml'!M43=0," ",'[2]ZPV ml'!M43)</f>
        <v xml:space="preserve"> </v>
      </c>
      <c r="N43" s="70">
        <f>IF('[2]ZPV ml'!N43=0," ",'[2]ZPV ml'!N43)</f>
        <v>1.6666666666666666E-2</v>
      </c>
      <c r="O43" s="71">
        <f>IF('[2]ZPV ml'!O43=0," ",'[2]ZPV ml'!O43)</f>
        <v>3.4745370370370454E-2</v>
      </c>
      <c r="P43" s="127">
        <f>IF('[2]ZPV ml'!P43=0," ",'[2]ZPV ml'!P43)</f>
        <v>3.4745370370370454E-2</v>
      </c>
      <c r="Q43" s="128">
        <f>IF('[2]ZPV ml'!R43=0," ",'[2]ZPV ml'!R43)</f>
        <v>14</v>
      </c>
    </row>
    <row r="44" spans="1:17" ht="12.75" customHeight="1" x14ac:dyDescent="0.2">
      <c r="A44" s="72" t="str">
        <f>IF('[2]ZPV ml'!A44=0," ",'[2]ZPV ml'!A44)</f>
        <v xml:space="preserve"> </v>
      </c>
      <c r="B44" s="126" t="str">
        <f>IF('[2]ZPV st'!B44=0," ",'[2]ZPV st'!B44)</f>
        <v xml:space="preserve"> </v>
      </c>
      <c r="C44" s="73" t="str">
        <f>IF('[2]ZPV ml'!C44=0," ",'[2]ZPV ml'!C44)</f>
        <v xml:space="preserve"> </v>
      </c>
      <c r="D44" s="74" t="str">
        <f>IF('[2]ZPV ml'!D44=0," ",'[2]ZPV ml'!D44)</f>
        <v xml:space="preserve"> </v>
      </c>
      <c r="E44" s="75" t="str">
        <f>IF('[2]ZPV ml'!E44=0," ",'[2]ZPV ml'!E44)</f>
        <v xml:space="preserve"> </v>
      </c>
      <c r="F44" s="76" t="str">
        <f>IF('[2]ZPV ml'!F44=0," ",'[2]ZPV ml'!F44)</f>
        <v>X</v>
      </c>
      <c r="G44" s="77" t="str">
        <f>IF('[2]ZPV ml'!G44=0," ",'[2]ZPV ml'!G44)</f>
        <v>P</v>
      </c>
      <c r="H44" s="78" t="str">
        <f>IF('[2]ZPV ml'!H44=0," ",'[2]ZPV ml'!H44)</f>
        <v xml:space="preserve"> </v>
      </c>
      <c r="I44" s="79" t="str">
        <f>IF('[2]ZPV ml'!I44=0," ",'[2]ZPV ml'!I44)</f>
        <v xml:space="preserve"> </v>
      </c>
      <c r="J44" s="79" t="str">
        <f>IF('[2]ZPV ml'!J44=0," ",'[2]ZPV ml'!J44)</f>
        <v xml:space="preserve"> </v>
      </c>
      <c r="K44" s="79" t="str">
        <f>IF('[2]ZPV ml'!K44=0," ",'[2]ZPV ml'!K44)</f>
        <v xml:space="preserve"> </v>
      </c>
      <c r="L44" s="79" t="str">
        <f>IF('[2]ZPV ml'!L44=0," ",'[2]ZPV ml'!L44)</f>
        <v xml:space="preserve"> </v>
      </c>
      <c r="M44" s="80" t="str">
        <f>IF('[2]ZPV ml'!M44=0," ",'[2]ZPV ml'!M44)</f>
        <v xml:space="preserve"> </v>
      </c>
      <c r="N44" s="81" t="str">
        <f>IF('[2]ZPV ml'!N44=0," ",'[2]ZPV ml'!N44)</f>
        <v xml:space="preserve"> </v>
      </c>
      <c r="O44" s="82" t="str">
        <f>IF('[2]ZPV ml'!O44=0," ",'[2]ZPV ml'!O44)</f>
        <v xml:space="preserve"> </v>
      </c>
      <c r="P44" s="127" t="str">
        <f>IF('[2]ZPV st'!P44=0," ",'[2]ZPV st'!P44)</f>
        <v xml:space="preserve"> </v>
      </c>
      <c r="Q44" s="128" t="str">
        <f>IF('[2]ZPV st'!Q44=0," ",'[2]ZPV st'!Q44)</f>
        <v xml:space="preserve"> </v>
      </c>
    </row>
    <row r="45" spans="1:17" ht="12.75" customHeight="1" x14ac:dyDescent="0.2">
      <c r="A45" s="39">
        <f>IF('[2]ZPV ml'!A45=0," ",'[2]ZPV ml'!A45)</f>
        <v>52</v>
      </c>
      <c r="B45" s="121" t="str">
        <f>IF('[2]ZPV ml'!B45=0," ",'[2]ZPV ml'!B45)</f>
        <v>Solnice</v>
      </c>
      <c r="C45" s="40">
        <f>IF('[2]ZPV ml'!C45=0," ",'[2]ZPV ml'!C45)</f>
        <v>0.53317129629629634</v>
      </c>
      <c r="D45" s="41">
        <f>IF('[2]ZPV ml'!D45=0," ",'[2]ZPV ml'!D45)</f>
        <v>0.55421296296296296</v>
      </c>
      <c r="E45" s="42" t="str">
        <f>IF('[2]ZPV ml'!E45=0," ",'[2]ZPV ml'!E45)</f>
        <v xml:space="preserve"> </v>
      </c>
      <c r="F45" s="43">
        <f>IF('[2]ZPV ml'!F45=0," ",'[2]ZPV ml'!F45)</f>
        <v>2.1041666666666625E-2</v>
      </c>
      <c r="G45" s="44" t="str">
        <f>IF('[2]ZPV ml'!G45=0," ",'[2]ZPV ml'!G45)</f>
        <v>P</v>
      </c>
      <c r="H45" s="45">
        <f>IF('[2]ZPV ml'!H45=0," ",'[2]ZPV ml'!H45)</f>
        <v>11</v>
      </c>
      <c r="I45" s="46">
        <f>IF('[2]ZPV ml'!I45=0," ",'[2]ZPV ml'!I45)</f>
        <v>5</v>
      </c>
      <c r="J45" s="46" t="str">
        <f>IF('[2]ZPV ml'!J45=0," ",'[2]ZPV ml'!J45)</f>
        <v xml:space="preserve"> </v>
      </c>
      <c r="K45" s="46">
        <f>IF('[2]ZPV ml'!K45=0," ",'[2]ZPV ml'!K45)</f>
        <v>5</v>
      </c>
      <c r="L45" s="46">
        <f>IF('[2]ZPV ml'!L45=0," ",'[2]ZPV ml'!L45)</f>
        <v>5</v>
      </c>
      <c r="M45" s="47" t="str">
        <f>IF('[2]ZPV ml'!M45=0," ",'[2]ZPV ml'!M45)</f>
        <v xml:space="preserve"> </v>
      </c>
      <c r="N45" s="48">
        <f>IF('[2]ZPV ml'!N45=0," ",'[2]ZPV ml'!N45)</f>
        <v>1.8055555555555554E-2</v>
      </c>
      <c r="O45" s="49">
        <f>IF('[2]ZPV ml'!O45=0," ",'[2]ZPV ml'!O45)</f>
        <v>3.9097222222222179E-2</v>
      </c>
      <c r="P45" s="123">
        <f>IF('[2]ZPV ml'!P45=0," ",'[2]ZPV ml'!P45)</f>
        <v>3.9097222222222179E-2</v>
      </c>
      <c r="Q45" s="124">
        <f>IF('[2]ZPV ml'!R45=0," ",'[2]ZPV ml'!R45)</f>
        <v>19</v>
      </c>
    </row>
    <row r="46" spans="1:17" ht="12.75" customHeight="1" x14ac:dyDescent="0.2">
      <c r="A46" s="50" t="str">
        <f>IF('[2]ZPV ml'!A46=0," ",'[2]ZPV ml'!A46)</f>
        <v xml:space="preserve"> </v>
      </c>
      <c r="B46" s="122" t="str">
        <f>IF('[2]ZPV st'!B46=0," ",'[2]ZPV st'!B46)</f>
        <v xml:space="preserve"> </v>
      </c>
      <c r="C46" s="51" t="str">
        <f>IF('[2]ZPV ml'!C46=0," ",'[2]ZPV ml'!C46)</f>
        <v xml:space="preserve"> </v>
      </c>
      <c r="D46" s="52" t="str">
        <f>IF('[2]ZPV ml'!D46=0," ",'[2]ZPV ml'!D46)</f>
        <v xml:space="preserve"> </v>
      </c>
      <c r="E46" s="53" t="str">
        <f>IF('[2]ZPV ml'!E46=0," ",'[2]ZPV ml'!E46)</f>
        <v xml:space="preserve"> </v>
      </c>
      <c r="F46" s="54" t="str">
        <f>IF('[2]ZPV ml'!F46=0," ",'[2]ZPV ml'!F46)</f>
        <v>X</v>
      </c>
      <c r="G46" s="55" t="str">
        <f>IF('[2]ZPV ml'!G46=0," ",'[2]ZPV ml'!G46)</f>
        <v>P</v>
      </c>
      <c r="H46" s="56" t="str">
        <f>IF('[2]ZPV ml'!H46=0," ",'[2]ZPV ml'!H46)</f>
        <v xml:space="preserve"> </v>
      </c>
      <c r="I46" s="57" t="str">
        <f>IF('[2]ZPV ml'!I46=0," ",'[2]ZPV ml'!I46)</f>
        <v xml:space="preserve"> </v>
      </c>
      <c r="J46" s="57" t="str">
        <f>IF('[2]ZPV ml'!J46=0," ",'[2]ZPV ml'!J46)</f>
        <v xml:space="preserve"> </v>
      </c>
      <c r="K46" s="57" t="str">
        <f>IF('[2]ZPV ml'!K46=0," ",'[2]ZPV ml'!K46)</f>
        <v xml:space="preserve"> </v>
      </c>
      <c r="L46" s="57" t="str">
        <f>IF('[2]ZPV ml'!L46=0," ",'[2]ZPV ml'!L46)</f>
        <v xml:space="preserve"> </v>
      </c>
      <c r="M46" s="58" t="str">
        <f>IF('[2]ZPV ml'!M46=0," ",'[2]ZPV ml'!M46)</f>
        <v xml:space="preserve"> </v>
      </c>
      <c r="N46" s="59" t="str">
        <f>IF('[2]ZPV ml'!N46=0," ",'[2]ZPV ml'!N46)</f>
        <v xml:space="preserve"> </v>
      </c>
      <c r="O46" s="60" t="str">
        <f>IF('[2]ZPV ml'!O46=0," ",'[2]ZPV ml'!O46)</f>
        <v xml:space="preserve"> </v>
      </c>
      <c r="P46" s="123" t="str">
        <f>IF('[2]ZPV st'!P46=0," ",'[2]ZPV st'!P46)</f>
        <v xml:space="preserve"> </v>
      </c>
      <c r="Q46" s="124" t="str">
        <f>IF('[2]ZPV st'!Q46=0," ",'[2]ZPV st'!Q46)</f>
        <v xml:space="preserve"> </v>
      </c>
    </row>
    <row r="47" spans="1:17" ht="12.75" customHeight="1" x14ac:dyDescent="0.2">
      <c r="A47" s="61">
        <f>IF('[2]ZPV ml'!A47=0," ",'[2]ZPV ml'!A47)</f>
        <v>53</v>
      </c>
      <c r="B47" s="125" t="str">
        <f>IF('[2]ZPV ml'!B47=0," ",'[2]ZPV ml'!B47)</f>
        <v>Ledce</v>
      </c>
      <c r="C47" s="62">
        <f>IF('[2]ZPV ml'!C47=0," ",'[2]ZPV ml'!C47)</f>
        <v>0.53613425925925928</v>
      </c>
      <c r="D47" s="63">
        <f>IF('[2]ZPV ml'!D47=0," ",'[2]ZPV ml'!D47)</f>
        <v>0.55343750000000003</v>
      </c>
      <c r="E47" s="64">
        <f>IF('[2]ZPV ml'!E47=0," ",'[2]ZPV ml'!E47)</f>
        <v>2.3148148148148146E-4</v>
      </c>
      <c r="F47" s="65">
        <f>IF('[2]ZPV ml'!F47=0," ",'[2]ZPV ml'!F47)</f>
        <v>1.7071759259259262E-2</v>
      </c>
      <c r="G47" s="66" t="str">
        <f>IF('[2]ZPV ml'!G47=0," ",'[2]ZPV ml'!G47)</f>
        <v>P</v>
      </c>
      <c r="H47" s="67">
        <f>IF('[2]ZPV ml'!H47=0," ",'[2]ZPV ml'!H47)</f>
        <v>5</v>
      </c>
      <c r="I47" s="68" t="str">
        <f>IF('[2]ZPV ml'!I47=0," ",'[2]ZPV ml'!I47)</f>
        <v xml:space="preserve"> </v>
      </c>
      <c r="J47" s="68" t="str">
        <f>IF('[2]ZPV ml'!J47=0," ",'[2]ZPV ml'!J47)</f>
        <v xml:space="preserve"> </v>
      </c>
      <c r="K47" s="68">
        <f>IF('[2]ZPV ml'!K47=0," ",'[2]ZPV ml'!K47)</f>
        <v>5</v>
      </c>
      <c r="L47" s="68">
        <f>IF('[2]ZPV ml'!L47=0," ",'[2]ZPV ml'!L47)</f>
        <v>1</v>
      </c>
      <c r="M47" s="69" t="str">
        <f>IF('[2]ZPV ml'!M47=0," ",'[2]ZPV ml'!M47)</f>
        <v xml:space="preserve"> </v>
      </c>
      <c r="N47" s="70">
        <f>IF('[2]ZPV ml'!N47=0," ",'[2]ZPV ml'!N47)</f>
        <v>7.6388888888888886E-3</v>
      </c>
      <c r="O47" s="71">
        <f>IF('[2]ZPV ml'!O47=0," ",'[2]ZPV ml'!O47)</f>
        <v>2.4710648148148152E-2</v>
      </c>
      <c r="P47" s="127">
        <f>IF('[2]ZPV ml'!P47=0," ",'[2]ZPV ml'!P47)</f>
        <v>2.4710648148148152E-2</v>
      </c>
      <c r="Q47" s="128">
        <f>IF('[2]ZPV ml'!R47=0," ",'[2]ZPV ml'!R47)</f>
        <v>6</v>
      </c>
    </row>
    <row r="48" spans="1:17" ht="12.75" customHeight="1" x14ac:dyDescent="0.2">
      <c r="A48" s="72" t="str">
        <f>IF('[2]ZPV ml'!A48=0," ",'[2]ZPV ml'!A48)</f>
        <v xml:space="preserve"> </v>
      </c>
      <c r="B48" s="126" t="str">
        <f>IF('[2]ZPV st'!B48=0," ",'[2]ZPV st'!B48)</f>
        <v xml:space="preserve"> </v>
      </c>
      <c r="C48" s="73">
        <f>IF('[2]ZPV ml'!C48=0," ",'[2]ZPV ml'!C48)</f>
        <v>0.54165509259259259</v>
      </c>
      <c r="D48" s="74">
        <f>IF('[2]ZPV ml'!D48=0," ",'[2]ZPV ml'!D48)</f>
        <v>0.56457175925925929</v>
      </c>
      <c r="E48" s="75">
        <f>IF('[2]ZPV ml'!E48=0," ",'[2]ZPV ml'!E48)</f>
        <v>7.4143518518518525E-4</v>
      </c>
      <c r="F48" s="76">
        <f>IF('[2]ZPV ml'!F48=0," ",'[2]ZPV ml'!F48)</f>
        <v>2.2175231481481511E-2</v>
      </c>
      <c r="G48" s="77" t="str">
        <f>IF('[2]ZPV ml'!G48=0," ",'[2]ZPV ml'!G48)</f>
        <v>P</v>
      </c>
      <c r="H48" s="78">
        <f>IF('[2]ZPV ml'!H48=0," ",'[2]ZPV ml'!H48)</f>
        <v>13</v>
      </c>
      <c r="I48" s="79" t="str">
        <f>IF('[2]ZPV ml'!I48=0," ",'[2]ZPV ml'!I48)</f>
        <v xml:space="preserve"> </v>
      </c>
      <c r="J48" s="79">
        <f>IF('[2]ZPV ml'!J48=0," ",'[2]ZPV ml'!J48)</f>
        <v>9</v>
      </c>
      <c r="K48" s="79">
        <f>IF('[2]ZPV ml'!K48=0," ",'[2]ZPV ml'!K48)</f>
        <v>5</v>
      </c>
      <c r="L48" s="79">
        <f>IF('[2]ZPV ml'!L48=0," ",'[2]ZPV ml'!L48)</f>
        <v>4</v>
      </c>
      <c r="M48" s="80" t="str">
        <f>IF('[2]ZPV ml'!M48=0," ",'[2]ZPV ml'!M48)</f>
        <v xml:space="preserve"> </v>
      </c>
      <c r="N48" s="81">
        <f>IF('[2]ZPV ml'!N48=0," ",'[2]ZPV ml'!N48)</f>
        <v>2.1527777777777778E-2</v>
      </c>
      <c r="O48" s="82">
        <f>IF('[2]ZPV ml'!O48=0," ",'[2]ZPV ml'!O48)</f>
        <v>4.3703009259259289E-2</v>
      </c>
      <c r="P48" s="127" t="str">
        <f>IF('[2]ZPV st'!P48=0," ",'[2]ZPV st'!P48)</f>
        <v xml:space="preserve"> </v>
      </c>
      <c r="Q48" s="128" t="str">
        <f>IF('[2]ZPV st'!Q48=0," ",'[2]ZPV st'!Q48)</f>
        <v xml:space="preserve"> </v>
      </c>
    </row>
    <row r="49" spans="1:17" ht="12.75" customHeight="1" x14ac:dyDescent="0.2">
      <c r="A49" s="39">
        <f>IF('[2]ZPV ml'!A49=0," ",'[2]ZPV ml'!A49)</f>
        <v>54</v>
      </c>
      <c r="B49" s="121" t="str">
        <f>IF('[2]ZPV ml'!B49=0," ",'[2]ZPV ml'!B49)</f>
        <v>Ohnišov</v>
      </c>
      <c r="C49" s="40">
        <f>IF('[2]ZPV ml'!C49=0," ",'[2]ZPV ml'!C49)</f>
        <v>0.53886574074074078</v>
      </c>
      <c r="D49" s="41">
        <f>IF('[2]ZPV ml'!D49=0," ",'[2]ZPV ml'!D49)</f>
        <v>0.55500000000000005</v>
      </c>
      <c r="E49" s="42" t="str">
        <f>IF('[2]ZPV ml'!E49=0," ",'[2]ZPV ml'!E49)</f>
        <v xml:space="preserve"> </v>
      </c>
      <c r="F49" s="43">
        <f>IF('[2]ZPV ml'!F49=0," ",'[2]ZPV ml'!F49)</f>
        <v>1.6134259259259265E-2</v>
      </c>
      <c r="G49" s="44" t="str">
        <f>IF('[2]ZPV ml'!G49=0," ",'[2]ZPV ml'!G49)</f>
        <v>P</v>
      </c>
      <c r="H49" s="45">
        <f>IF('[2]ZPV ml'!H49=0," ",'[2]ZPV ml'!H49)</f>
        <v>3</v>
      </c>
      <c r="I49" s="46" t="str">
        <f>IF('[2]ZPV ml'!I49=0," ",'[2]ZPV ml'!I49)</f>
        <v xml:space="preserve"> </v>
      </c>
      <c r="J49" s="46" t="str">
        <f>IF('[2]ZPV ml'!J49=0," ",'[2]ZPV ml'!J49)</f>
        <v xml:space="preserve"> </v>
      </c>
      <c r="K49" s="46" t="str">
        <f>IF('[2]ZPV ml'!K49=0," ",'[2]ZPV ml'!K49)</f>
        <v xml:space="preserve"> </v>
      </c>
      <c r="L49" s="46" t="str">
        <f>IF('[2]ZPV ml'!L49=0," ",'[2]ZPV ml'!L49)</f>
        <v xml:space="preserve"> </v>
      </c>
      <c r="M49" s="47" t="str">
        <f>IF('[2]ZPV ml'!M49=0," ",'[2]ZPV ml'!M49)</f>
        <v xml:space="preserve"> </v>
      </c>
      <c r="N49" s="48">
        <f>IF('[2]ZPV ml'!N49=0," ",'[2]ZPV ml'!N49)</f>
        <v>2.0833333333333333E-3</v>
      </c>
      <c r="O49" s="49">
        <f>IF('[2]ZPV ml'!O49=0," ",'[2]ZPV ml'!O49)</f>
        <v>1.8217592592592598E-2</v>
      </c>
      <c r="P49" s="123">
        <f>IF('[2]ZPV ml'!P49=0," ",'[2]ZPV ml'!P49)</f>
        <v>1.8217592592592598E-2</v>
      </c>
      <c r="Q49" s="124">
        <f>IF('[2]ZPV ml'!R49=0," ",'[2]ZPV ml'!R49)</f>
        <v>1</v>
      </c>
    </row>
    <row r="50" spans="1:17" ht="12.75" customHeight="1" x14ac:dyDescent="0.2">
      <c r="A50" s="50" t="str">
        <f>IF('[2]ZPV ml'!A50=0," ",'[2]ZPV ml'!A50)</f>
        <v xml:space="preserve"> </v>
      </c>
      <c r="B50" s="122" t="str">
        <f>IF('[2]ZPV st'!B50=0," ",'[2]ZPV st'!B50)</f>
        <v xml:space="preserve"> </v>
      </c>
      <c r="C50" s="51">
        <f>IF('[2]ZPV ml'!C50=0," ",'[2]ZPV ml'!C50)</f>
        <v>0.54442129629629632</v>
      </c>
      <c r="D50" s="52">
        <f>IF('[2]ZPV ml'!D50=0," ",'[2]ZPV ml'!D50)</f>
        <v>0.56237268518518524</v>
      </c>
      <c r="E50" s="53" t="str">
        <f>IF('[2]ZPV ml'!E50=0," ",'[2]ZPV ml'!E50)</f>
        <v xml:space="preserve"> </v>
      </c>
      <c r="F50" s="54">
        <f>IF('[2]ZPV ml'!F50=0," ",'[2]ZPV ml'!F50)</f>
        <v>1.7951388888888919E-2</v>
      </c>
      <c r="G50" s="55" t="str">
        <f>IF('[2]ZPV ml'!G50=0," ",'[2]ZPV ml'!G50)</f>
        <v>P</v>
      </c>
      <c r="H50" s="56">
        <f>IF('[2]ZPV ml'!H50=0," ",'[2]ZPV ml'!H50)</f>
        <v>12</v>
      </c>
      <c r="I50" s="57">
        <f>IF('[2]ZPV ml'!I50=0," ",'[2]ZPV ml'!I50)</f>
        <v>1</v>
      </c>
      <c r="J50" s="57">
        <f>IF('[2]ZPV ml'!J50=0," ",'[2]ZPV ml'!J50)</f>
        <v>3</v>
      </c>
      <c r="K50" s="57" t="str">
        <f>IF('[2]ZPV ml'!K50=0," ",'[2]ZPV ml'!K50)</f>
        <v xml:space="preserve"> </v>
      </c>
      <c r="L50" s="57">
        <f>IF('[2]ZPV ml'!L50=0," ",'[2]ZPV ml'!L50)</f>
        <v>4</v>
      </c>
      <c r="M50" s="58" t="str">
        <f>IF('[2]ZPV ml'!M50=0," ",'[2]ZPV ml'!M50)</f>
        <v xml:space="preserve"> </v>
      </c>
      <c r="N50" s="59">
        <f>IF('[2]ZPV ml'!N50=0," ",'[2]ZPV ml'!N50)</f>
        <v>1.3888888888888888E-2</v>
      </c>
      <c r="O50" s="60">
        <f>IF('[2]ZPV ml'!O50=0," ",'[2]ZPV ml'!O50)</f>
        <v>3.1840277777777808E-2</v>
      </c>
      <c r="P50" s="123" t="str">
        <f>IF('[2]ZPV st'!P50=0," ",'[2]ZPV st'!P50)</f>
        <v xml:space="preserve"> </v>
      </c>
      <c r="Q50" s="124" t="str">
        <f>IF('[2]ZPV st'!Q50=0," ",'[2]ZPV st'!Q50)</f>
        <v xml:space="preserve"> </v>
      </c>
    </row>
    <row r="51" spans="1:17" ht="12.75" customHeight="1" x14ac:dyDescent="0.2">
      <c r="A51" s="61">
        <f>IF('[2]ZPV ml'!A51=0," ",'[2]ZPV ml'!A51)</f>
        <v>55</v>
      </c>
      <c r="B51" s="125" t="str">
        <f>IF('[2]ZPV ml'!B51=0," ",'[2]ZPV ml'!B51)</f>
        <v>Lukavice II</v>
      </c>
      <c r="C51" s="62">
        <f>IF('[2]ZPV ml'!C51=0," ",'[2]ZPV ml'!C51)</f>
        <v>0.54719907407407409</v>
      </c>
      <c r="D51" s="63">
        <f>IF('[2]ZPV ml'!D51=0," ",'[2]ZPV ml'!D51)</f>
        <v>0.56899305555555557</v>
      </c>
      <c r="E51" s="64" t="str">
        <f>IF('[2]ZPV ml'!E51=0," ",'[2]ZPV ml'!E51)</f>
        <v xml:space="preserve"> </v>
      </c>
      <c r="F51" s="65">
        <f>IF('[2]ZPV ml'!F51=0," ",'[2]ZPV ml'!F51)</f>
        <v>2.1793981481481484E-2</v>
      </c>
      <c r="G51" s="66" t="str">
        <f>IF('[2]ZPV ml'!G51=0," ",'[2]ZPV ml'!G51)</f>
        <v>P</v>
      </c>
      <c r="H51" s="67">
        <f>IF('[2]ZPV ml'!H51=0," ",'[2]ZPV ml'!H51)</f>
        <v>11</v>
      </c>
      <c r="I51" s="68" t="str">
        <f>IF('[2]ZPV ml'!I51=0," ",'[2]ZPV ml'!I51)</f>
        <v xml:space="preserve"> </v>
      </c>
      <c r="J51" s="68">
        <f>IF('[2]ZPV ml'!J51=0," ",'[2]ZPV ml'!J51)</f>
        <v>3</v>
      </c>
      <c r="K51" s="68">
        <f>IF('[2]ZPV ml'!K51=0," ",'[2]ZPV ml'!K51)</f>
        <v>5</v>
      </c>
      <c r="L51" s="68">
        <f>IF('[2]ZPV ml'!L51=0," ",'[2]ZPV ml'!L51)</f>
        <v>4</v>
      </c>
      <c r="M51" s="69" t="str">
        <f>IF('[2]ZPV ml'!M51=0," ",'[2]ZPV ml'!M51)</f>
        <v xml:space="preserve"> </v>
      </c>
      <c r="N51" s="70">
        <f>IF('[2]ZPV ml'!N51=0," ",'[2]ZPV ml'!N51)</f>
        <v>1.5972222222222221E-2</v>
      </c>
      <c r="O51" s="71">
        <f>IF('[2]ZPV ml'!O51=0," ",'[2]ZPV ml'!O51)</f>
        <v>3.7766203703703705E-2</v>
      </c>
      <c r="P51" s="127">
        <f>IF('[2]ZPV ml'!P51=0," ",'[2]ZPV ml'!P51)</f>
        <v>3.7766203703703705E-2</v>
      </c>
      <c r="Q51" s="128">
        <f>IF('[2]ZPV ml'!R51=0," ",'[2]ZPV ml'!R51)</f>
        <v>17</v>
      </c>
    </row>
    <row r="52" spans="1:17" ht="12.75" customHeight="1" x14ac:dyDescent="0.2">
      <c r="A52" s="72" t="str">
        <f>IF('[2]ZPV ml'!A52=0," ",'[2]ZPV ml'!A52)</f>
        <v xml:space="preserve"> </v>
      </c>
      <c r="B52" s="126" t="str">
        <f>IF('[2]ZPV st'!B52=0," ",'[2]ZPV st'!B52)</f>
        <v xml:space="preserve"> </v>
      </c>
      <c r="C52" s="73" t="str">
        <f>IF('[2]ZPV ml'!C52=0," ",'[2]ZPV ml'!C52)</f>
        <v xml:space="preserve"> </v>
      </c>
      <c r="D52" s="74" t="str">
        <f>IF('[2]ZPV ml'!D52=0," ",'[2]ZPV ml'!D52)</f>
        <v xml:space="preserve"> </v>
      </c>
      <c r="E52" s="75" t="str">
        <f>IF('[2]ZPV ml'!E52=0," ",'[2]ZPV ml'!E52)</f>
        <v xml:space="preserve"> </v>
      </c>
      <c r="F52" s="76" t="str">
        <f>IF('[2]ZPV ml'!F52=0," ",'[2]ZPV ml'!F52)</f>
        <v>X</v>
      </c>
      <c r="G52" s="77" t="str">
        <f>IF('[2]ZPV ml'!G52=0," ",'[2]ZPV ml'!G52)</f>
        <v>P</v>
      </c>
      <c r="H52" s="78" t="str">
        <f>IF('[2]ZPV ml'!H52=0," ",'[2]ZPV ml'!H52)</f>
        <v xml:space="preserve"> </v>
      </c>
      <c r="I52" s="79" t="str">
        <f>IF('[2]ZPV ml'!I52=0," ",'[2]ZPV ml'!I52)</f>
        <v xml:space="preserve"> </v>
      </c>
      <c r="J52" s="79" t="str">
        <f>IF('[2]ZPV ml'!J52=0," ",'[2]ZPV ml'!J52)</f>
        <v xml:space="preserve"> </v>
      </c>
      <c r="K52" s="79" t="str">
        <f>IF('[2]ZPV ml'!K52=0," ",'[2]ZPV ml'!K52)</f>
        <v xml:space="preserve"> </v>
      </c>
      <c r="L52" s="79" t="str">
        <f>IF('[2]ZPV ml'!L52=0," ",'[2]ZPV ml'!L52)</f>
        <v xml:space="preserve"> </v>
      </c>
      <c r="M52" s="80" t="str">
        <f>IF('[2]ZPV ml'!M52=0," ",'[2]ZPV ml'!M52)</f>
        <v xml:space="preserve"> </v>
      </c>
      <c r="N52" s="81" t="str">
        <f>IF('[2]ZPV ml'!N52=0," ",'[2]ZPV ml'!N52)</f>
        <v xml:space="preserve"> </v>
      </c>
      <c r="O52" s="82" t="str">
        <f>IF('[2]ZPV ml'!O52=0," ",'[2]ZPV ml'!O52)</f>
        <v xml:space="preserve"> </v>
      </c>
      <c r="P52" s="127" t="str">
        <f>IF('[2]ZPV st'!P52=0," ",'[2]ZPV st'!P52)</f>
        <v xml:space="preserve"> </v>
      </c>
      <c r="Q52" s="128" t="str">
        <f>IF('[2]ZPV st'!Q52=0," ",'[2]ZPV st'!Q52)</f>
        <v xml:space="preserve"> </v>
      </c>
    </row>
    <row r="53" spans="1:17" ht="12.75" customHeight="1" x14ac:dyDescent="0.2">
      <c r="A53" s="39">
        <f>IF('[2]ZPV ml'!A53=0," ",'[2]ZPV ml'!A53)</f>
        <v>56</v>
      </c>
      <c r="B53" s="121" t="str">
        <f>IF('[2]ZPV ml'!B53=0," ",'[2]ZPV ml'!B53)</f>
        <v>Bystré v O.h.</v>
      </c>
      <c r="C53" s="40">
        <f>IF('[2]ZPV ml'!C53=0," ",'[2]ZPV ml'!C53)</f>
        <v>0.54998842592592589</v>
      </c>
      <c r="D53" s="41">
        <f>IF('[2]ZPV ml'!D53=0," ",'[2]ZPV ml'!D53)</f>
        <v>0.56511574074074067</v>
      </c>
      <c r="E53" s="42">
        <f>IF('[2]ZPV ml'!E53=0," ",'[2]ZPV ml'!E53)</f>
        <v>9.4004629629629614E-4</v>
      </c>
      <c r="F53" s="43">
        <f>IF('[2]ZPV ml'!F53=0," ",'[2]ZPV ml'!F53)</f>
        <v>1.4187268518518478E-2</v>
      </c>
      <c r="G53" s="44" t="str">
        <f>IF('[2]ZPV ml'!G53=0," ",'[2]ZPV ml'!G53)</f>
        <v>P</v>
      </c>
      <c r="H53" s="45">
        <f>IF('[2]ZPV ml'!H53=0," ",'[2]ZPV ml'!H53)</f>
        <v>6</v>
      </c>
      <c r="I53" s="46" t="str">
        <f>IF('[2]ZPV ml'!I53=0," ",'[2]ZPV ml'!I53)</f>
        <v xml:space="preserve"> </v>
      </c>
      <c r="J53" s="46" t="str">
        <f>IF('[2]ZPV ml'!J53=0," ",'[2]ZPV ml'!J53)</f>
        <v xml:space="preserve"> </v>
      </c>
      <c r="K53" s="46" t="str">
        <f>IF('[2]ZPV ml'!K53=0," ",'[2]ZPV ml'!K53)</f>
        <v xml:space="preserve"> </v>
      </c>
      <c r="L53" s="46">
        <f>IF('[2]ZPV ml'!L53=0," ",'[2]ZPV ml'!L53)</f>
        <v>2</v>
      </c>
      <c r="M53" s="47" t="str">
        <f>IF('[2]ZPV ml'!M53=0," ",'[2]ZPV ml'!M53)</f>
        <v xml:space="preserve"> </v>
      </c>
      <c r="N53" s="48">
        <f>IF('[2]ZPV ml'!N53=0," ",'[2]ZPV ml'!N53)</f>
        <v>5.5555555555555558E-3</v>
      </c>
      <c r="O53" s="49">
        <f>IF('[2]ZPV ml'!O53=0," ",'[2]ZPV ml'!O53)</f>
        <v>1.9742824074074034E-2</v>
      </c>
      <c r="P53" s="123">
        <f>IF('[2]ZPV ml'!P53=0," ",'[2]ZPV ml'!P53)</f>
        <v>1.9742824074074034E-2</v>
      </c>
      <c r="Q53" s="124">
        <f>IF('[2]ZPV ml'!R53=0," ",'[2]ZPV ml'!R53)</f>
        <v>2</v>
      </c>
    </row>
    <row r="54" spans="1:17" ht="12.75" customHeight="1" x14ac:dyDescent="0.2">
      <c r="A54" s="50" t="str">
        <f>IF('[2]ZPV ml'!A54=0," ",'[2]ZPV ml'!A54)</f>
        <v xml:space="preserve"> </v>
      </c>
      <c r="B54" s="122" t="str">
        <f>IF('[2]ZPV st'!B54=0," ",'[2]ZPV st'!B54)</f>
        <v xml:space="preserve"> </v>
      </c>
      <c r="C54" s="51">
        <f>IF('[2]ZPV ml'!C54=0," ",'[2]ZPV ml'!C54)</f>
        <v>0.55554398148148143</v>
      </c>
      <c r="D54" s="52">
        <f>IF('[2]ZPV ml'!D54=0," ",'[2]ZPV ml'!D54)</f>
        <v>0.57283564814814814</v>
      </c>
      <c r="E54" s="53">
        <f>IF('[2]ZPV ml'!E54=0," ",'[2]ZPV ml'!E54)</f>
        <v>3.5879629629629635E-4</v>
      </c>
      <c r="F54" s="54">
        <f>IF('[2]ZPV ml'!F54=0," ",'[2]ZPV ml'!F54)</f>
        <v>1.6932870370370407E-2</v>
      </c>
      <c r="G54" s="55" t="str">
        <f>IF('[2]ZPV ml'!G54=0," ",'[2]ZPV ml'!G54)</f>
        <v>P</v>
      </c>
      <c r="H54" s="56">
        <f>IF('[2]ZPV ml'!H54=0," ",'[2]ZPV ml'!H54)</f>
        <v>11</v>
      </c>
      <c r="I54" s="57" t="str">
        <f>IF('[2]ZPV ml'!I54=0," ",'[2]ZPV ml'!I54)</f>
        <v xml:space="preserve"> </v>
      </c>
      <c r="J54" s="57">
        <f>IF('[2]ZPV ml'!J54=0," ",'[2]ZPV ml'!J54)</f>
        <v>3</v>
      </c>
      <c r="K54" s="57" t="str">
        <f>IF('[2]ZPV ml'!K54=0," ",'[2]ZPV ml'!K54)</f>
        <v xml:space="preserve"> </v>
      </c>
      <c r="L54" s="57" t="str">
        <f>IF('[2]ZPV ml'!L54=0," ",'[2]ZPV ml'!L54)</f>
        <v xml:space="preserve"> </v>
      </c>
      <c r="M54" s="58" t="str">
        <f>IF('[2]ZPV ml'!M54=0," ",'[2]ZPV ml'!M54)</f>
        <v xml:space="preserve"> </v>
      </c>
      <c r="N54" s="59">
        <f>IF('[2]ZPV ml'!N54=0," ",'[2]ZPV ml'!N54)</f>
        <v>9.7222222222222224E-3</v>
      </c>
      <c r="O54" s="60">
        <f>IF('[2]ZPV ml'!O54=0," ",'[2]ZPV ml'!O54)</f>
        <v>2.665509259259263E-2</v>
      </c>
      <c r="P54" s="123" t="str">
        <f>IF('[2]ZPV st'!P54=0," ",'[2]ZPV st'!P54)</f>
        <v xml:space="preserve"> </v>
      </c>
      <c r="Q54" s="124" t="str">
        <f>IF('[2]ZPV st'!Q54=0," ",'[2]ZPV st'!Q54)</f>
        <v xml:space="preserve"> </v>
      </c>
    </row>
    <row r="55" spans="1:17" ht="12.75" customHeight="1" x14ac:dyDescent="0.2">
      <c r="A55" s="61">
        <f>IF('[2]ZPV ml'!A55=0," ",'[2]ZPV ml'!A55)</f>
        <v>57</v>
      </c>
      <c r="B55" s="125" t="str">
        <f>IF('[2]ZPV ml'!B55=0," ",'[2]ZPV ml'!B55)</f>
        <v>Lično</v>
      </c>
      <c r="C55" s="62">
        <f>IF('[2]ZPV ml'!C55=0," ",'[2]ZPV ml'!C55)</f>
        <v>0.55273148148148155</v>
      </c>
      <c r="D55" s="63">
        <f>IF('[2]ZPV ml'!D55=0," ",'[2]ZPV ml'!D55)</f>
        <v>0.57273148148148145</v>
      </c>
      <c r="E55" s="64" t="str">
        <f>IF('[2]ZPV ml'!E55=0," ",'[2]ZPV ml'!E55)</f>
        <v xml:space="preserve"> </v>
      </c>
      <c r="F55" s="65">
        <f>IF('[2]ZPV ml'!F55=0," ",'[2]ZPV ml'!F55)</f>
        <v>1.9999999999999907E-2</v>
      </c>
      <c r="G55" s="66" t="str">
        <f>IF('[2]ZPV ml'!G55=0," ",'[2]ZPV ml'!G55)</f>
        <v>P</v>
      </c>
      <c r="H55" s="67">
        <f>IF('[2]ZPV ml'!H55=0," ",'[2]ZPV ml'!H55)</f>
        <v>12</v>
      </c>
      <c r="I55" s="68" t="str">
        <f>IF('[2]ZPV ml'!I55=0," ",'[2]ZPV ml'!I55)</f>
        <v xml:space="preserve"> </v>
      </c>
      <c r="J55" s="68">
        <f>IF('[2]ZPV ml'!J55=0," ",'[2]ZPV ml'!J55)</f>
        <v>12</v>
      </c>
      <c r="K55" s="68">
        <f>IF('[2]ZPV ml'!K55=0," ",'[2]ZPV ml'!K55)</f>
        <v>10</v>
      </c>
      <c r="L55" s="68">
        <f>IF('[2]ZPV ml'!L55=0," ",'[2]ZPV ml'!L55)</f>
        <v>1</v>
      </c>
      <c r="M55" s="69" t="str">
        <f>IF('[2]ZPV ml'!M55=0," ",'[2]ZPV ml'!M55)</f>
        <v xml:space="preserve"> </v>
      </c>
      <c r="N55" s="70">
        <f>IF('[2]ZPV ml'!N55=0," ",'[2]ZPV ml'!N55)</f>
        <v>2.4305555555555556E-2</v>
      </c>
      <c r="O55" s="71">
        <f>IF('[2]ZPV ml'!O55=0," ",'[2]ZPV ml'!O55)</f>
        <v>4.4305555555555459E-2</v>
      </c>
      <c r="P55" s="127">
        <f>IF('[2]ZPV ml'!P55=0," ",'[2]ZPV ml'!P55)</f>
        <v>4.1018518518518635E-2</v>
      </c>
      <c r="Q55" s="128">
        <f>IF('[2]ZPV ml'!R55=0," ",'[2]ZPV ml'!R55)</f>
        <v>20</v>
      </c>
    </row>
    <row r="56" spans="1:17" ht="12.75" customHeight="1" x14ac:dyDescent="0.2">
      <c r="A56" s="72" t="str">
        <f>IF('[2]ZPV ml'!A56=0," ",'[2]ZPV ml'!A56)</f>
        <v xml:space="preserve"> </v>
      </c>
      <c r="B56" s="126" t="str">
        <f>IF('[2]ZPV st'!B56=0," ",'[2]ZPV st'!B56)</f>
        <v xml:space="preserve"> </v>
      </c>
      <c r="C56" s="73">
        <f>IF('[2]ZPV ml'!C56=0," ",'[2]ZPV ml'!C56)</f>
        <v>0.5583217592592592</v>
      </c>
      <c r="D56" s="74">
        <f>IF('[2]ZPV ml'!D56=0," ",'[2]ZPV ml'!D56)</f>
        <v>0.57989583333333339</v>
      </c>
      <c r="E56" s="75" t="str">
        <f>IF('[2]ZPV ml'!E56=0," ",'[2]ZPV ml'!E56)</f>
        <v xml:space="preserve"> </v>
      </c>
      <c r="F56" s="76">
        <f>IF('[2]ZPV ml'!F56=0," ",'[2]ZPV ml'!F56)</f>
        <v>2.157407407407419E-2</v>
      </c>
      <c r="G56" s="77" t="str">
        <f>IF('[2]ZPV ml'!G56=0," ",'[2]ZPV ml'!G56)</f>
        <v>P</v>
      </c>
      <c r="H56" s="78">
        <f>IF('[2]ZPV ml'!H56=0," ",'[2]ZPV ml'!H56)</f>
        <v>11</v>
      </c>
      <c r="I56" s="79" t="str">
        <f>IF('[2]ZPV ml'!I56=0," ",'[2]ZPV ml'!I56)</f>
        <v xml:space="preserve"> </v>
      </c>
      <c r="J56" s="79">
        <f>IF('[2]ZPV ml'!J56=0," ",'[2]ZPV ml'!J56)</f>
        <v>9</v>
      </c>
      <c r="K56" s="79">
        <f>IF('[2]ZPV ml'!K56=0," ",'[2]ZPV ml'!K56)</f>
        <v>5</v>
      </c>
      <c r="L56" s="79">
        <f>IF('[2]ZPV ml'!L56=0," ",'[2]ZPV ml'!L56)</f>
        <v>3</v>
      </c>
      <c r="M56" s="80" t="str">
        <f>IF('[2]ZPV ml'!M56=0," ",'[2]ZPV ml'!M56)</f>
        <v xml:space="preserve"> </v>
      </c>
      <c r="N56" s="81">
        <f>IF('[2]ZPV ml'!N56=0," ",'[2]ZPV ml'!N56)</f>
        <v>1.9444444444444445E-2</v>
      </c>
      <c r="O56" s="82">
        <f>IF('[2]ZPV ml'!O56=0," ",'[2]ZPV ml'!O56)</f>
        <v>4.1018518518518635E-2</v>
      </c>
      <c r="P56" s="127" t="str">
        <f>IF('[2]ZPV st'!P56=0," ",'[2]ZPV st'!P56)</f>
        <v xml:space="preserve"> </v>
      </c>
      <c r="Q56" s="128" t="str">
        <f>IF('[2]ZPV st'!Q56=0," ",'[2]ZPV st'!Q56)</f>
        <v xml:space="preserve"> </v>
      </c>
    </row>
    <row r="57" spans="1:17" ht="12.75" customHeight="1" x14ac:dyDescent="0.2">
      <c r="A57" s="39" t="str">
        <f>IF('[2]ZPV ml'!A57=0," ",'[2]ZPV ml'!A57)</f>
        <v xml:space="preserve"> </v>
      </c>
      <c r="B57" s="121" t="str">
        <f>IF('[2]ZPV ml'!B57=0," ",'[2]ZPV ml'!B57)</f>
        <v xml:space="preserve"> </v>
      </c>
      <c r="C57" s="40" t="str">
        <f>IF('[2]ZPV ml'!C57=0," ",'[2]ZPV ml'!C57)</f>
        <v xml:space="preserve"> </v>
      </c>
      <c r="D57" s="41" t="str">
        <f>IF('[2]ZPV ml'!D57=0," ",'[2]ZPV ml'!D57)</f>
        <v xml:space="preserve"> </v>
      </c>
      <c r="E57" s="42" t="str">
        <f>IF('[2]ZPV ml'!E57=0," ",'[2]ZPV ml'!E57)</f>
        <v xml:space="preserve"> </v>
      </c>
      <c r="F57" s="43" t="str">
        <f>IF('[2]ZPV ml'!F57=0," ",'[2]ZPV ml'!F57)</f>
        <v xml:space="preserve"> </v>
      </c>
      <c r="G57" s="44" t="str">
        <f>IF('[2]ZPV ml'!G57=0," ",'[2]ZPV ml'!G57)</f>
        <v>P</v>
      </c>
      <c r="H57" s="45" t="str">
        <f>IF('[2]ZPV ml'!H57=0," ",'[2]ZPV ml'!H57)</f>
        <v xml:space="preserve"> </v>
      </c>
      <c r="I57" s="46" t="str">
        <f>IF('[2]ZPV ml'!I57=0," ",'[2]ZPV ml'!I57)</f>
        <v xml:space="preserve"> </v>
      </c>
      <c r="J57" s="46" t="str">
        <f>IF('[2]ZPV ml'!J57=0," ",'[2]ZPV ml'!J57)</f>
        <v xml:space="preserve"> </v>
      </c>
      <c r="K57" s="46" t="str">
        <f>IF('[2]ZPV ml'!K57=0," ",'[2]ZPV ml'!K57)</f>
        <v xml:space="preserve"> </v>
      </c>
      <c r="L57" s="46" t="str">
        <f>IF('[2]ZPV ml'!L57=0," ",'[2]ZPV ml'!L57)</f>
        <v xml:space="preserve"> </v>
      </c>
      <c r="M57" s="47" t="str">
        <f>IF('[2]ZPV ml'!M57=0," ",'[2]ZPV ml'!M57)</f>
        <v xml:space="preserve"> </v>
      </c>
      <c r="N57" s="48" t="str">
        <f>IF('[2]ZPV ml'!N57=0," ",'[2]ZPV ml'!N57)</f>
        <v xml:space="preserve"> </v>
      </c>
      <c r="O57" s="49" t="str">
        <f>IF('[2]ZPV ml'!O57=0," ",'[2]ZPV ml'!O57)</f>
        <v xml:space="preserve"> </v>
      </c>
      <c r="P57" s="123" t="str">
        <f>IF('[2]ZPV ml'!P57=0," ",'[2]ZPV ml'!P57)</f>
        <v xml:space="preserve"> </v>
      </c>
      <c r="Q57" s="124" t="str">
        <f>IF('[2]ZPV ml'!R57=0," ",'[2]ZPV ml'!R57)</f>
        <v xml:space="preserve"> </v>
      </c>
    </row>
    <row r="58" spans="1:17" ht="12.75" customHeight="1" x14ac:dyDescent="0.2">
      <c r="A58" s="50" t="str">
        <f>IF('[2]ZPV ml'!A58=0," ",'[2]ZPV ml'!A58)</f>
        <v xml:space="preserve"> </v>
      </c>
      <c r="B58" s="122" t="str">
        <f>IF('[2]ZPV st'!B58=0," ",'[2]ZPV st'!B58)</f>
        <v xml:space="preserve"> </v>
      </c>
      <c r="C58" s="51" t="str">
        <f>IF('[2]ZPV ml'!C58=0," ",'[2]ZPV ml'!C58)</f>
        <v xml:space="preserve"> </v>
      </c>
      <c r="D58" s="52" t="str">
        <f>IF('[2]ZPV ml'!D58=0," ",'[2]ZPV ml'!D58)</f>
        <v xml:space="preserve"> </v>
      </c>
      <c r="E58" s="53" t="str">
        <f>IF('[2]ZPV ml'!E58=0," ",'[2]ZPV ml'!E58)</f>
        <v xml:space="preserve"> </v>
      </c>
      <c r="F58" s="54" t="str">
        <f>IF('[2]ZPV ml'!F58=0," ",'[2]ZPV ml'!F58)</f>
        <v xml:space="preserve"> </v>
      </c>
      <c r="G58" s="55" t="str">
        <f>IF('[2]ZPV ml'!G58=0," ",'[2]ZPV ml'!G58)</f>
        <v>P</v>
      </c>
      <c r="H58" s="56" t="str">
        <f>IF('[2]ZPV ml'!H58=0," ",'[2]ZPV ml'!H58)</f>
        <v xml:space="preserve"> </v>
      </c>
      <c r="I58" s="57" t="str">
        <f>IF('[2]ZPV ml'!I58=0," ",'[2]ZPV ml'!I58)</f>
        <v xml:space="preserve"> </v>
      </c>
      <c r="J58" s="57" t="str">
        <f>IF('[2]ZPV ml'!J58=0," ",'[2]ZPV ml'!J58)</f>
        <v xml:space="preserve"> </v>
      </c>
      <c r="K58" s="57" t="str">
        <f>IF('[2]ZPV ml'!K58=0," ",'[2]ZPV ml'!K58)</f>
        <v xml:space="preserve"> </v>
      </c>
      <c r="L58" s="57" t="str">
        <f>IF('[2]ZPV ml'!L58=0," ",'[2]ZPV ml'!L58)</f>
        <v xml:space="preserve"> </v>
      </c>
      <c r="M58" s="58" t="str">
        <f>IF('[2]ZPV ml'!M58=0," ",'[2]ZPV ml'!M58)</f>
        <v xml:space="preserve"> </v>
      </c>
      <c r="N58" s="59" t="str">
        <f>IF('[2]ZPV ml'!N58=0," ",'[2]ZPV ml'!N58)</f>
        <v xml:space="preserve"> </v>
      </c>
      <c r="O58" s="60" t="str">
        <f>IF('[2]ZPV ml'!O58=0," ",'[2]ZPV ml'!O58)</f>
        <v xml:space="preserve"> </v>
      </c>
      <c r="P58" s="123" t="str">
        <f>IF('[2]ZPV st'!P58=0," ",'[2]ZPV st'!P58)</f>
        <v xml:space="preserve"> </v>
      </c>
      <c r="Q58" s="124" t="str">
        <f>IF('[2]ZPV st'!Q58=0," ",'[2]ZPV st'!Q58)</f>
        <v xml:space="preserve"> </v>
      </c>
    </row>
    <row r="59" spans="1:17" ht="12.75" customHeight="1" x14ac:dyDescent="0.2">
      <c r="A59" s="61" t="str">
        <f>IF('[2]ZPV ml'!A59=0," ",'[2]ZPV ml'!A59)</f>
        <v xml:space="preserve"> </v>
      </c>
      <c r="B59" s="125" t="str">
        <f>IF('[2]ZPV ml'!B59=0," ",'[2]ZPV ml'!B59)</f>
        <v xml:space="preserve"> </v>
      </c>
      <c r="C59" s="62" t="str">
        <f>IF('[2]ZPV ml'!C59=0," ",'[2]ZPV ml'!C59)</f>
        <v xml:space="preserve"> </v>
      </c>
      <c r="D59" s="63" t="str">
        <f>IF('[2]ZPV ml'!D59=0," ",'[2]ZPV ml'!D59)</f>
        <v xml:space="preserve"> </v>
      </c>
      <c r="E59" s="64" t="str">
        <f>IF('[2]ZPV ml'!E59=0," ",'[2]ZPV ml'!E59)</f>
        <v xml:space="preserve"> </v>
      </c>
      <c r="F59" s="65" t="str">
        <f>IF('[2]ZPV ml'!F59=0," ",'[2]ZPV ml'!F59)</f>
        <v xml:space="preserve"> </v>
      </c>
      <c r="G59" s="66" t="str">
        <f>IF('[2]ZPV ml'!G59=0," ",'[2]ZPV ml'!G59)</f>
        <v>P</v>
      </c>
      <c r="H59" s="67" t="str">
        <f>IF('[2]ZPV ml'!H59=0," ",'[2]ZPV ml'!H59)</f>
        <v xml:space="preserve"> </v>
      </c>
      <c r="I59" s="68" t="str">
        <f>IF('[2]ZPV ml'!I59=0," ",'[2]ZPV ml'!I59)</f>
        <v xml:space="preserve"> </v>
      </c>
      <c r="J59" s="68" t="str">
        <f>IF('[2]ZPV ml'!J59=0," ",'[2]ZPV ml'!J59)</f>
        <v xml:space="preserve"> </v>
      </c>
      <c r="K59" s="68" t="str">
        <f>IF('[2]ZPV ml'!K59=0," ",'[2]ZPV ml'!K59)</f>
        <v xml:space="preserve"> </v>
      </c>
      <c r="L59" s="68" t="str">
        <f>IF('[2]ZPV ml'!L59=0," ",'[2]ZPV ml'!L59)</f>
        <v xml:space="preserve"> </v>
      </c>
      <c r="M59" s="69" t="str">
        <f>IF('[2]ZPV ml'!M59=0," ",'[2]ZPV ml'!M59)</f>
        <v xml:space="preserve"> </v>
      </c>
      <c r="N59" s="70" t="str">
        <f>IF('[2]ZPV ml'!N59=0," ",'[2]ZPV ml'!N59)</f>
        <v xml:space="preserve"> </v>
      </c>
      <c r="O59" s="71" t="str">
        <f>IF('[2]ZPV ml'!O59=0," ",'[2]ZPV ml'!O59)</f>
        <v xml:space="preserve"> </v>
      </c>
      <c r="P59" s="127" t="str">
        <f>IF('[2]ZPV ml'!P59=0," ",'[2]ZPV ml'!P59)</f>
        <v xml:space="preserve"> </v>
      </c>
      <c r="Q59" s="128" t="str">
        <f>IF('[2]ZPV ml'!R59=0," ",'[2]ZPV ml'!R59)</f>
        <v xml:space="preserve"> </v>
      </c>
    </row>
    <row r="60" spans="1:17" ht="12.75" customHeight="1" x14ac:dyDescent="0.2">
      <c r="A60" s="72" t="str">
        <f>IF('[2]ZPV ml'!A60=0," ",'[2]ZPV ml'!A60)</f>
        <v xml:space="preserve"> </v>
      </c>
      <c r="B60" s="126" t="str">
        <f>IF('[2]ZPV st'!B60=0," ",'[2]ZPV st'!B60)</f>
        <v xml:space="preserve"> </v>
      </c>
      <c r="C60" s="73" t="str">
        <f>IF('[2]ZPV ml'!C60=0," ",'[2]ZPV ml'!C60)</f>
        <v xml:space="preserve"> </v>
      </c>
      <c r="D60" s="74" t="str">
        <f>IF('[2]ZPV ml'!D60=0," ",'[2]ZPV ml'!D60)</f>
        <v xml:space="preserve"> </v>
      </c>
      <c r="E60" s="75" t="str">
        <f>IF('[2]ZPV ml'!E60=0," ",'[2]ZPV ml'!E60)</f>
        <v xml:space="preserve"> </v>
      </c>
      <c r="F60" s="76" t="str">
        <f>IF('[2]ZPV ml'!F60=0," ",'[2]ZPV ml'!F60)</f>
        <v xml:space="preserve"> </v>
      </c>
      <c r="G60" s="77" t="str">
        <f>IF('[2]ZPV ml'!G60=0," ",'[2]ZPV ml'!G60)</f>
        <v>P</v>
      </c>
      <c r="H60" s="78" t="str">
        <f>IF('[2]ZPV ml'!H60=0," ",'[2]ZPV ml'!H60)</f>
        <v xml:space="preserve"> </v>
      </c>
      <c r="I60" s="79" t="str">
        <f>IF('[2]ZPV ml'!I60=0," ",'[2]ZPV ml'!I60)</f>
        <v xml:space="preserve"> </v>
      </c>
      <c r="J60" s="79" t="str">
        <f>IF('[2]ZPV ml'!J60=0," ",'[2]ZPV ml'!J60)</f>
        <v xml:space="preserve"> </v>
      </c>
      <c r="K60" s="79" t="str">
        <f>IF('[2]ZPV ml'!K60=0," ",'[2]ZPV ml'!K60)</f>
        <v xml:space="preserve"> </v>
      </c>
      <c r="L60" s="79" t="str">
        <f>IF('[2]ZPV ml'!L60=0," ",'[2]ZPV ml'!L60)</f>
        <v xml:space="preserve"> </v>
      </c>
      <c r="M60" s="80" t="str">
        <f>IF('[2]ZPV ml'!M60=0," ",'[2]ZPV ml'!M60)</f>
        <v xml:space="preserve"> </v>
      </c>
      <c r="N60" s="81" t="str">
        <f>IF('[2]ZPV ml'!N60=0," ",'[2]ZPV ml'!N60)</f>
        <v xml:space="preserve"> </v>
      </c>
      <c r="O60" s="82" t="str">
        <f>IF('[2]ZPV ml'!O60=0," ",'[2]ZPV ml'!O60)</f>
        <v xml:space="preserve"> </v>
      </c>
      <c r="P60" s="127" t="str">
        <f>IF('[2]ZPV st'!P60=0," ",'[2]ZPV st'!P60)</f>
        <v xml:space="preserve"> </v>
      </c>
      <c r="Q60" s="128" t="str">
        <f>IF('[2]ZPV st'!Q60=0," ",'[2]ZPV st'!Q60)</f>
        <v xml:space="preserve"> </v>
      </c>
    </row>
    <row r="61" spans="1:17" ht="12.75" customHeight="1" x14ac:dyDescent="0.2">
      <c r="A61" s="39" t="str">
        <f>IF('[2]ZPV ml'!A61=0," ",'[2]ZPV ml'!A61)</f>
        <v xml:space="preserve"> </v>
      </c>
      <c r="B61" s="121" t="str">
        <f>IF('[2]ZPV ml'!B61=0," ",'[2]ZPV ml'!B61)</f>
        <v xml:space="preserve"> </v>
      </c>
      <c r="C61" s="40" t="str">
        <f>IF('[2]ZPV ml'!C61=0," ",'[2]ZPV ml'!C61)</f>
        <v xml:space="preserve"> </v>
      </c>
      <c r="D61" s="41" t="str">
        <f>IF('[2]ZPV ml'!D61=0," ",'[2]ZPV ml'!D61)</f>
        <v xml:space="preserve"> </v>
      </c>
      <c r="E61" s="42" t="str">
        <f>IF('[2]ZPV ml'!E61=0," ",'[2]ZPV ml'!E61)</f>
        <v xml:space="preserve"> </v>
      </c>
      <c r="F61" s="43" t="str">
        <f>IF('[2]ZPV ml'!F61=0," ",'[2]ZPV ml'!F61)</f>
        <v xml:space="preserve"> </v>
      </c>
      <c r="G61" s="44" t="str">
        <f>IF('[2]ZPV ml'!G61=0," ",'[2]ZPV ml'!G61)</f>
        <v>P</v>
      </c>
      <c r="H61" s="45" t="str">
        <f>IF('[2]ZPV ml'!H61=0," ",'[2]ZPV ml'!H61)</f>
        <v xml:space="preserve"> </v>
      </c>
      <c r="I61" s="46" t="str">
        <f>IF('[2]ZPV ml'!I61=0," ",'[2]ZPV ml'!I61)</f>
        <v xml:space="preserve"> </v>
      </c>
      <c r="J61" s="46" t="str">
        <f>IF('[2]ZPV ml'!J61=0," ",'[2]ZPV ml'!J61)</f>
        <v xml:space="preserve"> </v>
      </c>
      <c r="K61" s="46" t="str">
        <f>IF('[2]ZPV ml'!K61=0," ",'[2]ZPV ml'!K61)</f>
        <v xml:space="preserve"> </v>
      </c>
      <c r="L61" s="46" t="str">
        <f>IF('[2]ZPV ml'!L61=0," ",'[2]ZPV ml'!L61)</f>
        <v xml:space="preserve"> </v>
      </c>
      <c r="M61" s="47" t="str">
        <f>IF('[2]ZPV ml'!M61=0," ",'[2]ZPV ml'!M61)</f>
        <v xml:space="preserve"> </v>
      </c>
      <c r="N61" s="48" t="str">
        <f>IF('[2]ZPV ml'!N61=0," ",'[2]ZPV ml'!N61)</f>
        <v xml:space="preserve"> </v>
      </c>
      <c r="O61" s="49" t="str">
        <f>IF('[2]ZPV ml'!O61=0," ",'[2]ZPV ml'!O61)</f>
        <v xml:space="preserve"> </v>
      </c>
      <c r="P61" s="123" t="str">
        <f>IF('[2]ZPV ml'!P61=0," ",'[2]ZPV ml'!P61)</f>
        <v xml:space="preserve"> </v>
      </c>
      <c r="Q61" s="124" t="str">
        <f>IF('[2]ZPV ml'!R61=0," ",'[2]ZPV ml'!R61)</f>
        <v xml:space="preserve"> </v>
      </c>
    </row>
    <row r="62" spans="1:17" ht="12.75" customHeight="1" x14ac:dyDescent="0.2">
      <c r="A62" s="50" t="str">
        <f>IF('[2]ZPV ml'!A62=0," ",'[2]ZPV ml'!A62)</f>
        <v xml:space="preserve"> </v>
      </c>
      <c r="B62" s="122" t="str">
        <f>IF('[2]ZPV st'!B62=0," ",'[2]ZPV st'!B62)</f>
        <v xml:space="preserve"> </v>
      </c>
      <c r="C62" s="51" t="str">
        <f>IF('[2]ZPV ml'!C62=0," ",'[2]ZPV ml'!C62)</f>
        <v xml:space="preserve"> </v>
      </c>
      <c r="D62" s="52" t="str">
        <f>IF('[2]ZPV ml'!D62=0," ",'[2]ZPV ml'!D62)</f>
        <v xml:space="preserve"> </v>
      </c>
      <c r="E62" s="53" t="str">
        <f>IF('[2]ZPV ml'!E62=0," ",'[2]ZPV ml'!E62)</f>
        <v xml:space="preserve"> </v>
      </c>
      <c r="F62" s="54" t="str">
        <f>IF('[2]ZPV ml'!F62=0," ",'[2]ZPV ml'!F62)</f>
        <v xml:space="preserve"> </v>
      </c>
      <c r="G62" s="55" t="str">
        <f>IF('[2]ZPV ml'!G62=0," ",'[2]ZPV ml'!G62)</f>
        <v>P</v>
      </c>
      <c r="H62" s="56" t="str">
        <f>IF('[2]ZPV ml'!H62=0," ",'[2]ZPV ml'!H62)</f>
        <v xml:space="preserve"> </v>
      </c>
      <c r="I62" s="57" t="str">
        <f>IF('[2]ZPV ml'!I62=0," ",'[2]ZPV ml'!I62)</f>
        <v xml:space="preserve"> </v>
      </c>
      <c r="J62" s="57" t="str">
        <f>IF('[2]ZPV ml'!J62=0," ",'[2]ZPV ml'!J62)</f>
        <v xml:space="preserve"> </v>
      </c>
      <c r="K62" s="57" t="str">
        <f>IF('[2]ZPV ml'!K62=0," ",'[2]ZPV ml'!K62)</f>
        <v xml:space="preserve"> </v>
      </c>
      <c r="L62" s="57" t="str">
        <f>IF('[2]ZPV ml'!L62=0," ",'[2]ZPV ml'!L62)</f>
        <v xml:space="preserve"> </v>
      </c>
      <c r="M62" s="58" t="str">
        <f>IF('[2]ZPV ml'!M62=0," ",'[2]ZPV ml'!M62)</f>
        <v xml:space="preserve"> </v>
      </c>
      <c r="N62" s="59" t="str">
        <f>IF('[2]ZPV ml'!N62=0," ",'[2]ZPV ml'!N62)</f>
        <v xml:space="preserve"> </v>
      </c>
      <c r="O62" s="60" t="str">
        <f>IF('[2]ZPV ml'!O62=0," ",'[2]ZPV ml'!O62)</f>
        <v xml:space="preserve"> </v>
      </c>
      <c r="P62" s="123" t="str">
        <f>IF('[2]ZPV st'!P62=0," ",'[2]ZPV st'!P62)</f>
        <v xml:space="preserve"> </v>
      </c>
      <c r="Q62" s="124" t="str">
        <f>IF('[2]ZPV st'!Q62=0," ",'[2]ZPV st'!Q62)</f>
        <v xml:space="preserve"> </v>
      </c>
    </row>
    <row r="63" spans="1:17" ht="12.75" customHeight="1" x14ac:dyDescent="0.2">
      <c r="A63" s="61" t="str">
        <f>IF('[2]ZPV ml'!A63=0," ",'[2]ZPV ml'!A63)</f>
        <v xml:space="preserve"> </v>
      </c>
      <c r="B63" s="125" t="str">
        <f>IF('[2]ZPV ml'!B63=0," ",'[2]ZPV ml'!B63)</f>
        <v xml:space="preserve"> </v>
      </c>
      <c r="C63" s="62" t="str">
        <f>IF('[2]ZPV ml'!C63=0," ",'[2]ZPV ml'!C63)</f>
        <v xml:space="preserve"> </v>
      </c>
      <c r="D63" s="63" t="str">
        <f>IF('[2]ZPV ml'!D63=0," ",'[2]ZPV ml'!D63)</f>
        <v xml:space="preserve"> </v>
      </c>
      <c r="E63" s="64" t="str">
        <f>IF('[2]ZPV ml'!E63=0," ",'[2]ZPV ml'!E63)</f>
        <v xml:space="preserve"> </v>
      </c>
      <c r="F63" s="65" t="str">
        <f>IF('[2]ZPV ml'!F63=0," ",'[2]ZPV ml'!F63)</f>
        <v xml:space="preserve"> </v>
      </c>
      <c r="G63" s="66" t="str">
        <f>IF('[2]ZPV ml'!G63=0," ",'[2]ZPV ml'!G63)</f>
        <v>P</v>
      </c>
      <c r="H63" s="67" t="str">
        <f>IF('[2]ZPV ml'!H63=0," ",'[2]ZPV ml'!H63)</f>
        <v xml:space="preserve"> </v>
      </c>
      <c r="I63" s="68" t="str">
        <f>IF('[2]ZPV ml'!I63=0," ",'[2]ZPV ml'!I63)</f>
        <v xml:space="preserve"> </v>
      </c>
      <c r="J63" s="68" t="str">
        <f>IF('[2]ZPV ml'!J63=0," ",'[2]ZPV ml'!J63)</f>
        <v xml:space="preserve"> </v>
      </c>
      <c r="K63" s="68" t="str">
        <f>IF('[2]ZPV ml'!K63=0," ",'[2]ZPV ml'!K63)</f>
        <v xml:space="preserve"> </v>
      </c>
      <c r="L63" s="68" t="str">
        <f>IF('[2]ZPV ml'!L63=0," ",'[2]ZPV ml'!L63)</f>
        <v xml:space="preserve"> </v>
      </c>
      <c r="M63" s="69" t="str">
        <f>IF('[2]ZPV ml'!M63=0," ",'[2]ZPV ml'!M63)</f>
        <v xml:space="preserve"> </v>
      </c>
      <c r="N63" s="70" t="str">
        <f>IF('[2]ZPV ml'!N63=0," ",'[2]ZPV ml'!N63)</f>
        <v xml:space="preserve"> </v>
      </c>
      <c r="O63" s="71" t="str">
        <f>IF('[2]ZPV ml'!O63=0," ",'[2]ZPV ml'!O63)</f>
        <v xml:space="preserve"> </v>
      </c>
      <c r="P63" s="127" t="str">
        <f>IF('[2]ZPV ml'!P63=0," ",'[2]ZPV ml'!P63)</f>
        <v xml:space="preserve"> </v>
      </c>
      <c r="Q63" s="128" t="str">
        <f>IF('[2]ZPV ml'!R63=0," ",'[2]ZPV ml'!R63)</f>
        <v xml:space="preserve"> </v>
      </c>
    </row>
    <row r="64" spans="1:17" ht="12.75" customHeight="1" x14ac:dyDescent="0.2">
      <c r="A64" s="72" t="str">
        <f>IF('[2]ZPV ml'!A64=0," ",'[2]ZPV ml'!A64)</f>
        <v xml:space="preserve"> </v>
      </c>
      <c r="B64" s="126" t="str">
        <f>IF('[2]ZPV st'!B64=0," ",'[2]ZPV st'!B64)</f>
        <v xml:space="preserve"> </v>
      </c>
      <c r="C64" s="73" t="str">
        <f>IF('[2]ZPV ml'!C64=0," ",'[2]ZPV ml'!C64)</f>
        <v xml:space="preserve"> </v>
      </c>
      <c r="D64" s="74" t="str">
        <f>IF('[2]ZPV ml'!D64=0," ",'[2]ZPV ml'!D64)</f>
        <v xml:space="preserve"> </v>
      </c>
      <c r="E64" s="75" t="str">
        <f>IF('[2]ZPV ml'!E64=0," ",'[2]ZPV ml'!E64)</f>
        <v xml:space="preserve"> </v>
      </c>
      <c r="F64" s="76" t="str">
        <f>IF('[2]ZPV ml'!F64=0," ",'[2]ZPV ml'!F64)</f>
        <v xml:space="preserve"> </v>
      </c>
      <c r="G64" s="77" t="str">
        <f>IF('[2]ZPV ml'!G64=0," ",'[2]ZPV ml'!G64)</f>
        <v>P</v>
      </c>
      <c r="H64" s="78" t="str">
        <f>IF('[2]ZPV ml'!H64=0," ",'[2]ZPV ml'!H64)</f>
        <v xml:space="preserve"> </v>
      </c>
      <c r="I64" s="79" t="str">
        <f>IF('[2]ZPV ml'!I64=0," ",'[2]ZPV ml'!I64)</f>
        <v xml:space="preserve"> </v>
      </c>
      <c r="J64" s="79" t="str">
        <f>IF('[2]ZPV ml'!J64=0," ",'[2]ZPV ml'!J64)</f>
        <v xml:space="preserve"> </v>
      </c>
      <c r="K64" s="79" t="str">
        <f>IF('[2]ZPV ml'!K64=0," ",'[2]ZPV ml'!K64)</f>
        <v xml:space="preserve"> </v>
      </c>
      <c r="L64" s="79" t="str">
        <f>IF('[2]ZPV ml'!L64=0," ",'[2]ZPV ml'!L64)</f>
        <v xml:space="preserve"> </v>
      </c>
      <c r="M64" s="80" t="str">
        <f>IF('[2]ZPV ml'!M64=0," ",'[2]ZPV ml'!M64)</f>
        <v xml:space="preserve"> </v>
      </c>
      <c r="N64" s="81" t="str">
        <f>IF('[2]ZPV ml'!N64=0," ",'[2]ZPV ml'!N64)</f>
        <v xml:space="preserve"> </v>
      </c>
      <c r="O64" s="82" t="str">
        <f>IF('[2]ZPV ml'!O64=0," ",'[2]ZPV ml'!O64)</f>
        <v xml:space="preserve"> </v>
      </c>
      <c r="P64" s="127" t="str">
        <f>IF('[2]ZPV st'!P64=0," ",'[2]ZPV st'!P64)</f>
        <v xml:space="preserve"> </v>
      </c>
      <c r="Q64" s="128" t="str">
        <f>IF('[2]ZPV st'!Q64=0," ",'[2]ZPV st'!Q64)</f>
        <v xml:space="preserve"> </v>
      </c>
    </row>
    <row r="65" spans="1:17" ht="12.75" customHeight="1" x14ac:dyDescent="0.2">
      <c r="A65" s="39" t="str">
        <f>IF('[2]ZPV ml'!A65=0," ",'[2]ZPV ml'!A65)</f>
        <v xml:space="preserve"> </v>
      </c>
      <c r="B65" s="121" t="str">
        <f>IF('[2]ZPV ml'!B65=0," ",'[2]ZPV ml'!B65)</f>
        <v xml:space="preserve"> </v>
      </c>
      <c r="C65" s="40" t="str">
        <f>IF('[2]ZPV ml'!C65=0," ",'[2]ZPV ml'!C65)</f>
        <v xml:space="preserve"> </v>
      </c>
      <c r="D65" s="41" t="str">
        <f>IF('[2]ZPV ml'!D65=0," ",'[2]ZPV ml'!D65)</f>
        <v xml:space="preserve"> </v>
      </c>
      <c r="E65" s="42" t="str">
        <f>IF('[2]ZPV ml'!E65=0," ",'[2]ZPV ml'!E65)</f>
        <v xml:space="preserve"> </v>
      </c>
      <c r="F65" s="43" t="str">
        <f>IF('[2]ZPV ml'!F65=0," ",'[2]ZPV ml'!F65)</f>
        <v xml:space="preserve"> </v>
      </c>
      <c r="G65" s="44" t="str">
        <f>IF('[2]ZPV ml'!G65=0," ",'[2]ZPV ml'!G65)</f>
        <v>P</v>
      </c>
      <c r="H65" s="45" t="str">
        <f>IF('[2]ZPV ml'!H65=0," ",'[2]ZPV ml'!H65)</f>
        <v xml:space="preserve"> </v>
      </c>
      <c r="I65" s="46" t="str">
        <f>IF('[2]ZPV ml'!I65=0," ",'[2]ZPV ml'!I65)</f>
        <v xml:space="preserve"> </v>
      </c>
      <c r="J65" s="46" t="str">
        <f>IF('[2]ZPV ml'!J65=0," ",'[2]ZPV ml'!J65)</f>
        <v xml:space="preserve"> </v>
      </c>
      <c r="K65" s="46" t="str">
        <f>IF('[2]ZPV ml'!K65=0," ",'[2]ZPV ml'!K65)</f>
        <v xml:space="preserve"> </v>
      </c>
      <c r="L65" s="46" t="str">
        <f>IF('[2]ZPV ml'!L65=0," ",'[2]ZPV ml'!L65)</f>
        <v xml:space="preserve"> </v>
      </c>
      <c r="M65" s="47" t="str">
        <f>IF('[2]ZPV ml'!M65=0," ",'[2]ZPV ml'!M65)</f>
        <v xml:space="preserve"> </v>
      </c>
      <c r="N65" s="48" t="str">
        <f>IF('[2]ZPV ml'!N65=0," ",'[2]ZPV ml'!N65)</f>
        <v xml:space="preserve"> </v>
      </c>
      <c r="O65" s="49" t="str">
        <f>IF('[2]ZPV ml'!O65=0," ",'[2]ZPV ml'!O65)</f>
        <v xml:space="preserve"> </v>
      </c>
      <c r="P65" s="123" t="str">
        <f>IF('[2]ZPV ml'!P65=0," ",'[2]ZPV ml'!P65)</f>
        <v xml:space="preserve"> </v>
      </c>
      <c r="Q65" s="124" t="str">
        <f>IF('[2]ZPV ml'!R65=0," ",'[2]ZPV ml'!R65)</f>
        <v xml:space="preserve"> </v>
      </c>
    </row>
    <row r="66" spans="1:17" ht="12.75" customHeight="1" thickBot="1" x14ac:dyDescent="0.25">
      <c r="A66" s="83" t="str">
        <f>IF('[2]ZPV ml'!A66=0," ",'[2]ZPV ml'!A66)</f>
        <v xml:space="preserve"> </v>
      </c>
      <c r="B66" s="151" t="str">
        <f>IF('[2]ZPV st'!B66=0," ",'[2]ZPV st'!B66)</f>
        <v xml:space="preserve"> </v>
      </c>
      <c r="C66" s="84" t="str">
        <f>IF('[2]ZPV ml'!C66=0," ",'[2]ZPV ml'!C66)</f>
        <v xml:space="preserve"> </v>
      </c>
      <c r="D66" s="85" t="str">
        <f>IF('[2]ZPV ml'!D66=0," ",'[2]ZPV ml'!D66)</f>
        <v xml:space="preserve"> </v>
      </c>
      <c r="E66" s="86" t="str">
        <f>IF('[2]ZPV ml'!E66=0," ",'[2]ZPV ml'!E66)</f>
        <v xml:space="preserve"> </v>
      </c>
      <c r="F66" s="87" t="str">
        <f>IF('[2]ZPV ml'!F66=0," ",'[2]ZPV ml'!F66)</f>
        <v xml:space="preserve"> </v>
      </c>
      <c r="G66" s="88" t="str">
        <f>IF('[2]ZPV ml'!G66=0," ",'[2]ZPV ml'!G66)</f>
        <v>P</v>
      </c>
      <c r="H66" s="89" t="str">
        <f>IF('[2]ZPV ml'!H66=0," ",'[2]ZPV ml'!H66)</f>
        <v xml:space="preserve"> </v>
      </c>
      <c r="I66" s="90" t="str">
        <f>IF('[2]ZPV ml'!I66=0," ",'[2]ZPV ml'!I66)</f>
        <v xml:space="preserve"> </v>
      </c>
      <c r="J66" s="90" t="str">
        <f>IF('[2]ZPV ml'!J66=0," ",'[2]ZPV ml'!J66)</f>
        <v xml:space="preserve"> </v>
      </c>
      <c r="K66" s="90" t="str">
        <f>IF('[2]ZPV ml'!K66=0," ",'[2]ZPV ml'!K66)</f>
        <v xml:space="preserve"> </v>
      </c>
      <c r="L66" s="90" t="str">
        <f>IF('[2]ZPV ml'!L66=0," ",'[2]ZPV ml'!L66)</f>
        <v xml:space="preserve"> </v>
      </c>
      <c r="M66" s="91" t="str">
        <f>IF('[2]ZPV ml'!M66=0," ",'[2]ZPV ml'!M66)</f>
        <v xml:space="preserve"> </v>
      </c>
      <c r="N66" s="92" t="str">
        <f>IF('[2]ZPV ml'!N66=0," ",'[2]ZPV ml'!N66)</f>
        <v xml:space="preserve"> </v>
      </c>
      <c r="O66" s="93" t="str">
        <f>IF('[2]ZPV ml'!O66=0," ",'[2]ZPV ml'!O66)</f>
        <v xml:space="preserve"> </v>
      </c>
      <c r="P66" s="152" t="str">
        <f>IF('[2]ZPV st'!P66=0," ",'[2]ZPV st'!P66)</f>
        <v xml:space="preserve"> </v>
      </c>
      <c r="Q66" s="153" t="str">
        <f>IF('[2]ZPV st'!Q66=0," ",'[2]ZPV st'!Q66)</f>
        <v xml:space="preserve"> </v>
      </c>
    </row>
    <row r="67" spans="1:17" x14ac:dyDescent="0.2">
      <c r="G67" s="95"/>
    </row>
    <row r="68" spans="1:17" x14ac:dyDescent="0.2">
      <c r="G68" s="95"/>
    </row>
  </sheetData>
  <mergeCells count="114">
    <mergeCell ref="B65:B66"/>
    <mergeCell ref="P65:P66"/>
    <mergeCell ref="Q65:Q66"/>
    <mergeCell ref="B61:B62"/>
    <mergeCell ref="P61:P62"/>
    <mergeCell ref="Q61:Q62"/>
    <mergeCell ref="B63:B64"/>
    <mergeCell ref="P63:P64"/>
    <mergeCell ref="Q63:Q64"/>
    <mergeCell ref="B57:B58"/>
    <mergeCell ref="P57:P58"/>
    <mergeCell ref="Q57:Q58"/>
    <mergeCell ref="B59:B60"/>
    <mergeCell ref="P59:P60"/>
    <mergeCell ref="Q59:Q60"/>
    <mergeCell ref="B53:B54"/>
    <mergeCell ref="P53:P54"/>
    <mergeCell ref="Q53:Q54"/>
    <mergeCell ref="B55:B56"/>
    <mergeCell ref="P55:P56"/>
    <mergeCell ref="Q55:Q56"/>
    <mergeCell ref="B49:B50"/>
    <mergeCell ref="P49:P50"/>
    <mergeCell ref="Q49:Q50"/>
    <mergeCell ref="B51:B52"/>
    <mergeCell ref="P51:P52"/>
    <mergeCell ref="Q51:Q52"/>
    <mergeCell ref="B45:B46"/>
    <mergeCell ref="P45:P46"/>
    <mergeCell ref="Q45:Q46"/>
    <mergeCell ref="B47:B48"/>
    <mergeCell ref="P47:P48"/>
    <mergeCell ref="Q47:Q48"/>
    <mergeCell ref="B41:B42"/>
    <mergeCell ref="P41:P42"/>
    <mergeCell ref="Q41:Q42"/>
    <mergeCell ref="B43:B44"/>
    <mergeCell ref="P43:P44"/>
    <mergeCell ref="Q43:Q44"/>
    <mergeCell ref="B37:B38"/>
    <mergeCell ref="P37:P38"/>
    <mergeCell ref="Q37:Q38"/>
    <mergeCell ref="B39:B40"/>
    <mergeCell ref="P39:P40"/>
    <mergeCell ref="Q39:Q40"/>
    <mergeCell ref="B33:B34"/>
    <mergeCell ref="P33:P34"/>
    <mergeCell ref="Q33:Q34"/>
    <mergeCell ref="B35:B36"/>
    <mergeCell ref="P35:P36"/>
    <mergeCell ref="Q35:Q36"/>
    <mergeCell ref="B29:B30"/>
    <mergeCell ref="P29:P30"/>
    <mergeCell ref="Q29:Q30"/>
    <mergeCell ref="B31:B32"/>
    <mergeCell ref="P31:P32"/>
    <mergeCell ref="Q31:Q32"/>
    <mergeCell ref="B25:B26"/>
    <mergeCell ref="P25:P26"/>
    <mergeCell ref="Q25:Q26"/>
    <mergeCell ref="B27:B28"/>
    <mergeCell ref="P27:P28"/>
    <mergeCell ref="Q27:Q28"/>
    <mergeCell ref="B21:B22"/>
    <mergeCell ref="P21:P22"/>
    <mergeCell ref="Q21:Q22"/>
    <mergeCell ref="B23:B24"/>
    <mergeCell ref="P23:P24"/>
    <mergeCell ref="Q23:Q24"/>
    <mergeCell ref="B17:B18"/>
    <mergeCell ref="P17:P18"/>
    <mergeCell ref="Q17:Q18"/>
    <mergeCell ref="B19:B20"/>
    <mergeCell ref="P19:P20"/>
    <mergeCell ref="Q19:Q20"/>
    <mergeCell ref="B13:B14"/>
    <mergeCell ref="P13:P14"/>
    <mergeCell ref="Q13:Q14"/>
    <mergeCell ref="B15:B16"/>
    <mergeCell ref="P15:P16"/>
    <mergeCell ref="Q15:Q16"/>
    <mergeCell ref="Q7:Q8"/>
    <mergeCell ref="B9:B10"/>
    <mergeCell ref="P9:P10"/>
    <mergeCell ref="Q9:Q10"/>
    <mergeCell ref="B11:B12"/>
    <mergeCell ref="P11:P12"/>
    <mergeCell ref="Q11:Q12"/>
    <mergeCell ref="K4:K5"/>
    <mergeCell ref="L4:L5"/>
    <mergeCell ref="M4:M5"/>
    <mergeCell ref="B5:B6"/>
    <mergeCell ref="B7:B8"/>
    <mergeCell ref="P7:P8"/>
    <mergeCell ref="O3:O5"/>
    <mergeCell ref="P3:P5"/>
    <mergeCell ref="Q3:Q6"/>
    <mergeCell ref="C4:C5"/>
    <mergeCell ref="D4:D5"/>
    <mergeCell ref="E4:E5"/>
    <mergeCell ref="F4:F5"/>
    <mergeCell ref="H4:H5"/>
    <mergeCell ref="I4:I5"/>
    <mergeCell ref="J4:J5"/>
    <mergeCell ref="A1:E1"/>
    <mergeCell ref="F1:N1"/>
    <mergeCell ref="O1:Q1"/>
    <mergeCell ref="A2:E2"/>
    <mergeCell ref="F2:Q2"/>
    <mergeCell ref="A3:A6"/>
    <mergeCell ref="C3:F3"/>
    <mergeCell ref="G3:G5"/>
    <mergeCell ref="H3:M3"/>
    <mergeCell ref="N3:N5"/>
  </mergeCells>
  <conditionalFormatting sqref="O8 O10 O12 O14 O18 O16 O22 O20 O26 O24 O30 O28 O34 O32 O38 O36 O42 O40 O46 O44 O50 O48 O54 O52 O58 O56 O62 O60 O64 O66">
    <cfRule type="expression" dxfId="172" priority="1" stopIfTrue="1">
      <formula>AND($O7&lt;&gt;"N",$O8&gt;$O7)</formula>
    </cfRule>
    <cfRule type="expression" dxfId="171" priority="2" stopIfTrue="1">
      <formula>OR($O7="N",$O8&lt;&gt;$O7,AND($O8&lt;&gt;"N",$O8=$O7))</formula>
    </cfRule>
  </conditionalFormatting>
  <conditionalFormatting sqref="O7 O9 O11 O13 O17 O15 O21 O19 O25 O23 O29 O27 O33 O31 O37 O35 O41 O39 O45 O43 O49 O47 O53 O51 O57 O55 O61 O59 O65 O63">
    <cfRule type="expression" dxfId="170" priority="3" stopIfTrue="1">
      <formula>AND($O8&lt;&gt;"N",$O7&gt;$O8)</formula>
    </cfRule>
    <cfRule type="expression" dxfId="169" priority="4" stopIfTrue="1">
      <formula>OR($O8="N",$O7&lt;&gt;$O8,AND($O8&lt;&gt;"N",$O8=$O7))</formula>
    </cfRule>
  </conditionalFormatting>
  <conditionalFormatting sqref="G7 G11 G15 G19 G23 G27 G31 G35 G39 G43 G47 G51 G55 G59 G63">
    <cfRule type="cellIs" dxfId="168" priority="5" stopIfTrue="1" operator="equal">
      <formula>"N"</formula>
    </cfRule>
    <cfRule type="expression" dxfId="167" priority="6" stopIfTrue="1">
      <formula>$B7=" "</formula>
    </cfRule>
  </conditionalFormatting>
  <conditionalFormatting sqref="G8 G12 G16 G20 G24 G28 G32 G36 G40 G44 G48 G52 G56 G60 G64">
    <cfRule type="cellIs" dxfId="166" priority="7" stopIfTrue="1" operator="equal">
      <formula>"N"</formula>
    </cfRule>
    <cfRule type="expression" dxfId="165" priority="8" stopIfTrue="1">
      <formula>$B7=" "</formula>
    </cfRule>
  </conditionalFormatting>
  <conditionalFormatting sqref="G9 G13 G17 G21 G25 G29 G33 G37 G41 G45 G49 G53 G57 G61 G65">
    <cfRule type="cellIs" dxfId="164" priority="9" stopIfTrue="1" operator="equal">
      <formula>"N"</formula>
    </cfRule>
    <cfRule type="expression" dxfId="163" priority="10" stopIfTrue="1">
      <formula>$B9=" "</formula>
    </cfRule>
  </conditionalFormatting>
  <conditionalFormatting sqref="G10 G14 G18 G22 G26 G30 G34 G38 G42 G46 G50 G54 G58 G62 G66">
    <cfRule type="cellIs" dxfId="162" priority="11" stopIfTrue="1" operator="equal">
      <formula>"N"</formula>
    </cfRule>
    <cfRule type="expression" dxfId="161" priority="12" stopIfTrue="1">
      <formula>$B9=" "</formula>
    </cfRule>
  </conditionalFormatting>
  <pageMargins left="0.19685039370078741" right="0.19685039370078741" top="0.19685039370078741" bottom="0.39370078740157483" header="0.31496062992125984" footer="0.31496062992125984"/>
  <pageSetup paperSize="9" scale="8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C1FB-7208-48C4-ABAF-C6F361E03DC2}">
  <sheetPr>
    <pageSetUpPr fitToPage="1"/>
  </sheetPr>
  <dimension ref="A1:S45"/>
  <sheetViews>
    <sheetView workbookViewId="0">
      <selection activeCell="F48" sqref="F48"/>
    </sheetView>
  </sheetViews>
  <sheetFormatPr defaultRowHeight="15" x14ac:dyDescent="0.25"/>
  <cols>
    <col min="1" max="1" width="3.5703125" style="181" customWidth="1"/>
    <col min="2" max="2" width="16.7109375" style="182" customWidth="1"/>
    <col min="3" max="3" width="13.42578125" style="182" customWidth="1"/>
    <col min="4" max="4" width="8.42578125" style="182" customWidth="1"/>
    <col min="5" max="5" width="8.140625" style="182" customWidth="1"/>
    <col min="6" max="6" width="4.85546875" style="182" customWidth="1"/>
    <col min="7" max="7" width="8.28515625" style="182" customWidth="1"/>
    <col min="8" max="16" width="2.7109375" style="182" customWidth="1"/>
    <col min="17" max="17" width="4.85546875" style="182" customWidth="1"/>
    <col min="18" max="18" width="7.5703125" style="182" customWidth="1"/>
    <col min="19" max="19" width="5.28515625" style="182" customWidth="1"/>
  </cols>
  <sheetData>
    <row r="1" spans="1:19" ht="22.5" x14ac:dyDescent="0.45">
      <c r="A1" s="321" t="s">
        <v>34</v>
      </c>
      <c r="B1" s="322"/>
      <c r="C1" s="322"/>
      <c r="D1" s="322"/>
      <c r="E1" s="322"/>
      <c r="F1" s="323" t="str">
        <f>IF([3]úvod!W9=0," ",[3]úvod!W9)</f>
        <v>Lukavice</v>
      </c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>
        <f>IF([3]úvod!W14=0," ",[3]úvod!W14)</f>
        <v>43379</v>
      </c>
      <c r="R1" s="324"/>
      <c r="S1" s="325"/>
    </row>
    <row r="2" spans="1:19" ht="34.5" thickBot="1" x14ac:dyDescent="0.3">
      <c r="A2" s="291" t="s">
        <v>35</v>
      </c>
      <c r="B2" s="292"/>
      <c r="C2" s="292"/>
      <c r="D2" s="292"/>
      <c r="E2" s="292"/>
      <c r="F2" s="293" t="str">
        <f>IF([3]úvod!W7=0," ",[3]úvod!W7)</f>
        <v xml:space="preserve"> 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/>
    </row>
    <row r="3" spans="1:19" ht="16.5" thickBot="1" x14ac:dyDescent="0.35">
      <c r="A3" s="248" t="s">
        <v>2</v>
      </c>
      <c r="B3" s="249" t="s">
        <v>36</v>
      </c>
      <c r="C3" s="250"/>
      <c r="D3" s="251" t="s">
        <v>4</v>
      </c>
      <c r="E3" s="252"/>
      <c r="F3" s="252"/>
      <c r="G3" s="253"/>
      <c r="H3" s="254" t="s">
        <v>5</v>
      </c>
      <c r="I3" s="251" t="s">
        <v>6</v>
      </c>
      <c r="J3" s="252"/>
      <c r="K3" s="252"/>
      <c r="L3" s="252"/>
      <c r="M3" s="252"/>
      <c r="N3" s="252"/>
      <c r="O3" s="252"/>
      <c r="P3" s="253"/>
      <c r="Q3" s="255" t="s">
        <v>7</v>
      </c>
      <c r="R3" s="256" t="s">
        <v>37</v>
      </c>
      <c r="S3" s="257" t="s">
        <v>10</v>
      </c>
    </row>
    <row r="4" spans="1:19" ht="23.25" thickBot="1" x14ac:dyDescent="0.3">
      <c r="A4" s="258"/>
      <c r="B4" s="259" t="s">
        <v>73</v>
      </c>
      <c r="C4" s="260"/>
      <c r="D4" s="261" t="s">
        <v>12</v>
      </c>
      <c r="E4" s="262" t="s">
        <v>13</v>
      </c>
      <c r="F4" s="263" t="s">
        <v>14</v>
      </c>
      <c r="G4" s="264" t="s">
        <v>15</v>
      </c>
      <c r="H4" s="265"/>
      <c r="I4" s="149" t="s">
        <v>16</v>
      </c>
      <c r="J4" s="129" t="s">
        <v>38</v>
      </c>
      <c r="K4" s="129" t="s">
        <v>39</v>
      </c>
      <c r="L4" s="129" t="s">
        <v>40</v>
      </c>
      <c r="M4" s="129" t="s">
        <v>41</v>
      </c>
      <c r="N4" s="129" t="s">
        <v>42</v>
      </c>
      <c r="O4" s="129" t="s">
        <v>19</v>
      </c>
      <c r="P4" s="131" t="s">
        <v>43</v>
      </c>
      <c r="Q4" s="266"/>
      <c r="R4" s="267"/>
      <c r="S4" s="268"/>
    </row>
    <row r="5" spans="1:19" x14ac:dyDescent="0.25">
      <c r="A5" s="258"/>
      <c r="B5" s="269" t="s">
        <v>44</v>
      </c>
      <c r="C5" s="269" t="s">
        <v>45</v>
      </c>
      <c r="D5" s="270"/>
      <c r="E5" s="271"/>
      <c r="F5" s="272"/>
      <c r="G5" s="273"/>
      <c r="H5" s="265"/>
      <c r="I5" s="150"/>
      <c r="J5" s="130"/>
      <c r="K5" s="130"/>
      <c r="L5" s="130"/>
      <c r="M5" s="130"/>
      <c r="N5" s="130"/>
      <c r="O5" s="130"/>
      <c r="P5" s="132"/>
      <c r="Q5" s="274"/>
      <c r="R5" s="267"/>
      <c r="S5" s="268"/>
    </row>
    <row r="6" spans="1:19" ht="20.25" thickBot="1" x14ac:dyDescent="0.3">
      <c r="A6" s="275"/>
      <c r="B6" s="151"/>
      <c r="C6" s="151"/>
      <c r="D6" s="276" t="s">
        <v>46</v>
      </c>
      <c r="E6" s="277" t="s">
        <v>46</v>
      </c>
      <c r="F6" s="278" t="s">
        <v>24</v>
      </c>
      <c r="G6" s="279" t="s">
        <v>46</v>
      </c>
      <c r="H6" s="280" t="s">
        <v>25</v>
      </c>
      <c r="I6" s="281" t="s">
        <v>26</v>
      </c>
      <c r="J6" s="282" t="s">
        <v>27</v>
      </c>
      <c r="K6" s="282" t="s">
        <v>28</v>
      </c>
      <c r="L6" s="282" t="s">
        <v>29</v>
      </c>
      <c r="M6" s="282" t="s">
        <v>30</v>
      </c>
      <c r="N6" s="282" t="s">
        <v>31</v>
      </c>
      <c r="O6" s="282" t="s">
        <v>47</v>
      </c>
      <c r="P6" s="283" t="s">
        <v>48</v>
      </c>
      <c r="Q6" s="284" t="s">
        <v>24</v>
      </c>
      <c r="R6" s="279" t="s">
        <v>46</v>
      </c>
      <c r="S6" s="285"/>
    </row>
    <row r="7" spans="1:19" x14ac:dyDescent="0.25">
      <c r="A7" s="154">
        <f>IF([3]družstva!M7=0," ",[3]družstva!M7)</f>
        <v>6</v>
      </c>
      <c r="B7" s="155" t="str">
        <f>IF([3]družstva!N7=0," ",[3]družstva!N7)</f>
        <v>Panenka Josef</v>
      </c>
      <c r="C7" s="156" t="str">
        <f>IF([3]družstva!O7=0," ",[3]družstva!O7)</f>
        <v>Jílovice</v>
      </c>
      <c r="D7" s="157">
        <v>0.5951157407407407</v>
      </c>
      <c r="E7" s="158">
        <v>0.61569444444444443</v>
      </c>
      <c r="F7" s="159">
        <v>0</v>
      </c>
      <c r="G7" s="160">
        <f t="shared" ref="G7:G11" si="0">IF(OR(B7=" ",B7=0)," ",IF(E7&gt;0,IF(AND(D7&gt;=0,E7&gt;0,(E7-D7)&gt;0),E7-D7-F7,"chyba"),"X"))</f>
        <v>2.0578703703703738E-2</v>
      </c>
      <c r="H7" s="161" t="s">
        <v>49</v>
      </c>
      <c r="I7" s="162">
        <v>0</v>
      </c>
      <c r="J7" s="163">
        <v>3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4">
        <v>0</v>
      </c>
      <c r="Q7" s="165">
        <f t="shared" ref="Q7:Q11" si="1">IF(G7=" "," ",IF(H7="N",SUM(I7:P7)/1440+120/1440,SUM(I7:P7)/1440))</f>
        <v>2.0833333333333333E-3</v>
      </c>
      <c r="R7" s="166">
        <f t="shared" ref="R7:R11" si="2">IF(OR(B7=" ",B7=0)," ",IF(G7=" "," ",IF(G7="X","X",G7+Q7)))</f>
        <v>2.2662037037037071E-2</v>
      </c>
      <c r="S7" s="167">
        <f>IF(R7=" "," ",IF(G7="chyba","CH",IF(G7="X"," ",RANK(R7,$R$7:$R$66,1))))</f>
        <v>5</v>
      </c>
    </row>
    <row r="8" spans="1:19" x14ac:dyDescent="0.25">
      <c r="A8" s="168">
        <f>IF([3]družstva!M8=0," ",[3]družstva!M8)</f>
        <v>7</v>
      </c>
      <c r="B8" s="169" t="str">
        <f>IF([3]družstva!N8=0," ",[3]družstva!N8)</f>
        <v>Michera Matěj</v>
      </c>
      <c r="C8" s="170" t="str">
        <f>IF([3]družstva!O8=0," ",[3]družstva!O8)</f>
        <v>Olešnice u RK</v>
      </c>
      <c r="D8" s="171">
        <v>0.59858796296296302</v>
      </c>
      <c r="E8" s="172">
        <v>0.61663194444444447</v>
      </c>
      <c r="F8" s="173">
        <v>4.7453703703703704E-4</v>
      </c>
      <c r="G8" s="174">
        <f t="shared" si="0"/>
        <v>1.7569444444444415E-2</v>
      </c>
      <c r="H8" s="161" t="s">
        <v>49</v>
      </c>
      <c r="I8" s="175">
        <v>1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7">
        <v>5</v>
      </c>
      <c r="Q8" s="178">
        <f t="shared" si="1"/>
        <v>4.1666666666666666E-3</v>
      </c>
      <c r="R8" s="179">
        <f t="shared" si="2"/>
        <v>2.1736111111111081E-2</v>
      </c>
      <c r="S8" s="180">
        <f>IF(R8=" "," ",IF(G8="chyba","CH",IF(G8="X"," ",RANK(R8,$R$7:$R$66,1))))</f>
        <v>3</v>
      </c>
    </row>
    <row r="9" spans="1:19" x14ac:dyDescent="0.25">
      <c r="A9" s="168">
        <f>IF([3]družstva!M9=0," ",[3]družstva!M9)</f>
        <v>8</v>
      </c>
      <c r="B9" s="169" t="str">
        <f>IF([3]družstva!N9=0," ",[3]družstva!N9)</f>
        <v>Effenberk David</v>
      </c>
      <c r="C9" s="170" t="str">
        <f>IF([3]družstva!O9=0," ",[3]družstva!O9)</f>
        <v>Skuhrov n.B.</v>
      </c>
      <c r="D9" s="171">
        <v>0.60197916666666662</v>
      </c>
      <c r="E9" s="172">
        <v>0.63535879629629632</v>
      </c>
      <c r="F9" s="173">
        <v>9.7222222222222209E-4</v>
      </c>
      <c r="G9" s="174">
        <f t="shared" si="0"/>
        <v>3.2407407407407482E-2</v>
      </c>
      <c r="H9" s="161" t="s">
        <v>50</v>
      </c>
      <c r="I9" s="175">
        <v>2</v>
      </c>
      <c r="J9" s="176">
        <v>3</v>
      </c>
      <c r="K9" s="176">
        <v>0</v>
      </c>
      <c r="L9" s="176">
        <v>0</v>
      </c>
      <c r="M9" s="176">
        <v>2</v>
      </c>
      <c r="N9" s="176">
        <v>0</v>
      </c>
      <c r="O9" s="176">
        <v>2</v>
      </c>
      <c r="P9" s="177">
        <v>15</v>
      </c>
      <c r="Q9" s="178">
        <f t="shared" si="1"/>
        <v>9.9999999999999992E-2</v>
      </c>
      <c r="R9" s="179">
        <f t="shared" si="2"/>
        <v>0.13240740740740747</v>
      </c>
      <c r="S9" s="180">
        <f>IF(R9=" "," ",IF(G9="chyba","CH",IF(G9="X"," ",RANK(R9,$R$7:$R$66,1))))</f>
        <v>16</v>
      </c>
    </row>
    <row r="10" spans="1:19" x14ac:dyDescent="0.25">
      <c r="A10" s="168">
        <f>IF([3]družstva!M10=0," ",[3]družstva!M10)</f>
        <v>10</v>
      </c>
      <c r="B10" s="169" t="str">
        <f>IF([3]družstva!N10=0," ",[3]družstva!N10)</f>
        <v>Hovorka Jakub</v>
      </c>
      <c r="C10" s="170" t="str">
        <f>IF([3]družstva!O10=0," ",[3]družstva!O10)</f>
        <v>Olešnice u RK</v>
      </c>
      <c r="D10" s="171">
        <v>0.60901620370370368</v>
      </c>
      <c r="E10" s="172">
        <v>0.63290509259259264</v>
      </c>
      <c r="F10" s="173">
        <v>0</v>
      </c>
      <c r="G10" s="174">
        <f t="shared" si="0"/>
        <v>2.3888888888888959E-2</v>
      </c>
      <c r="H10" s="161" t="s">
        <v>49</v>
      </c>
      <c r="I10" s="175">
        <v>1</v>
      </c>
      <c r="J10" s="176">
        <v>0</v>
      </c>
      <c r="K10" s="176">
        <v>0</v>
      </c>
      <c r="L10" s="176">
        <v>0</v>
      </c>
      <c r="M10" s="176">
        <v>1</v>
      </c>
      <c r="N10" s="176">
        <v>0</v>
      </c>
      <c r="O10" s="176">
        <v>0</v>
      </c>
      <c r="P10" s="177">
        <v>0</v>
      </c>
      <c r="Q10" s="178">
        <f t="shared" si="1"/>
        <v>1.3888888888888889E-3</v>
      </c>
      <c r="R10" s="179">
        <f t="shared" si="2"/>
        <v>2.5277777777777847E-2</v>
      </c>
      <c r="S10" s="180">
        <f>IF(R10=" "," ",IF(G10="chyba","CH",IF(G10="X"," ",RANK(R10,$R$7:$R$66,1))))</f>
        <v>8</v>
      </c>
    </row>
    <row r="11" spans="1:19" ht="15.75" thickBot="1" x14ac:dyDescent="0.3">
      <c r="A11" s="168" t="str">
        <f>IF([3]družstva!M11=0," ",[3]družstva!M11)</f>
        <v xml:space="preserve"> </v>
      </c>
      <c r="B11" s="169" t="str">
        <f>IF([3]družstva!N11=0," ",[3]družstva!N11)</f>
        <v xml:space="preserve"> </v>
      </c>
      <c r="C11" s="170" t="str">
        <f>IF([3]družstva!O11=0," ",[3]družstva!O11)</f>
        <v xml:space="preserve"> </v>
      </c>
      <c r="D11" s="171"/>
      <c r="E11" s="172"/>
      <c r="F11" s="173"/>
      <c r="G11" s="174" t="str">
        <f t="shared" si="0"/>
        <v xml:space="preserve"> </v>
      </c>
      <c r="H11" s="161" t="s">
        <v>49</v>
      </c>
      <c r="I11" s="175"/>
      <c r="J11" s="176"/>
      <c r="K11" s="176"/>
      <c r="L11" s="176"/>
      <c r="M11" s="176"/>
      <c r="N11" s="176"/>
      <c r="O11" s="176"/>
      <c r="P11" s="177"/>
      <c r="Q11" s="178" t="str">
        <f t="shared" si="1"/>
        <v xml:space="preserve"> </v>
      </c>
      <c r="R11" s="179" t="str">
        <f t="shared" si="2"/>
        <v xml:space="preserve"> </v>
      </c>
      <c r="S11" s="180" t="str">
        <f>IF(R11=" "," ",IF(G11="chyba","CH",IF(G11="X"," ",RANK(R11,$R$7:$R$66,1))))</f>
        <v xml:space="preserve"> </v>
      </c>
    </row>
    <row r="12" spans="1:19" s="183" customFormat="1" ht="17.25" customHeight="1" thickBot="1" x14ac:dyDescent="0.35">
      <c r="A12" s="248" t="s">
        <v>2</v>
      </c>
      <c r="B12" s="249" t="s">
        <v>36</v>
      </c>
      <c r="C12" s="250"/>
      <c r="D12" s="251" t="s">
        <v>4</v>
      </c>
      <c r="E12" s="252"/>
      <c r="F12" s="252"/>
      <c r="G12" s="253"/>
      <c r="H12" s="254" t="s">
        <v>5</v>
      </c>
      <c r="I12" s="251" t="s">
        <v>6</v>
      </c>
      <c r="J12" s="252"/>
      <c r="K12" s="252"/>
      <c r="L12" s="252"/>
      <c r="M12" s="252"/>
      <c r="N12" s="252"/>
      <c r="O12" s="252"/>
      <c r="P12" s="253"/>
      <c r="Q12" s="255" t="s">
        <v>7</v>
      </c>
      <c r="R12" s="256" t="s">
        <v>37</v>
      </c>
      <c r="S12" s="257" t="s">
        <v>10</v>
      </c>
    </row>
    <row r="13" spans="1:19" s="183" customFormat="1" ht="37.5" customHeight="1" thickBot="1" x14ac:dyDescent="0.3">
      <c r="A13" s="258"/>
      <c r="B13" s="259" t="s">
        <v>74</v>
      </c>
      <c r="C13" s="260"/>
      <c r="D13" s="261" t="s">
        <v>12</v>
      </c>
      <c r="E13" s="262" t="s">
        <v>13</v>
      </c>
      <c r="F13" s="263" t="s">
        <v>14</v>
      </c>
      <c r="G13" s="264" t="s">
        <v>15</v>
      </c>
      <c r="H13" s="265"/>
      <c r="I13" s="149" t="s">
        <v>16</v>
      </c>
      <c r="J13" s="129" t="s">
        <v>38</v>
      </c>
      <c r="K13" s="129" t="s">
        <v>39</v>
      </c>
      <c r="L13" s="129" t="s">
        <v>40</v>
      </c>
      <c r="M13" s="129" t="s">
        <v>41</v>
      </c>
      <c r="N13" s="129" t="s">
        <v>42</v>
      </c>
      <c r="O13" s="129" t="s">
        <v>19</v>
      </c>
      <c r="P13" s="131" t="s">
        <v>43</v>
      </c>
      <c r="Q13" s="266"/>
      <c r="R13" s="267"/>
      <c r="S13" s="268"/>
    </row>
    <row r="14" spans="1:19" s="183" customFormat="1" ht="12.75" customHeight="1" x14ac:dyDescent="0.25">
      <c r="A14" s="258"/>
      <c r="B14" s="269" t="s">
        <v>44</v>
      </c>
      <c r="C14" s="269" t="s">
        <v>45</v>
      </c>
      <c r="D14" s="270"/>
      <c r="E14" s="271"/>
      <c r="F14" s="272"/>
      <c r="G14" s="273"/>
      <c r="H14" s="265"/>
      <c r="I14" s="150"/>
      <c r="J14" s="130"/>
      <c r="K14" s="130"/>
      <c r="L14" s="130"/>
      <c r="M14" s="130"/>
      <c r="N14" s="130"/>
      <c r="O14" s="130"/>
      <c r="P14" s="132"/>
      <c r="Q14" s="274"/>
      <c r="R14" s="267"/>
      <c r="S14" s="268"/>
    </row>
    <row r="15" spans="1:19" s="184" customFormat="1" ht="18.75" customHeight="1" thickBot="1" x14ac:dyDescent="0.25">
      <c r="A15" s="275"/>
      <c r="B15" s="151"/>
      <c r="C15" s="151"/>
      <c r="D15" s="276" t="s">
        <v>46</v>
      </c>
      <c r="E15" s="277" t="s">
        <v>46</v>
      </c>
      <c r="F15" s="278" t="s">
        <v>24</v>
      </c>
      <c r="G15" s="279" t="s">
        <v>46</v>
      </c>
      <c r="H15" s="280" t="s">
        <v>25</v>
      </c>
      <c r="I15" s="281" t="s">
        <v>26</v>
      </c>
      <c r="J15" s="282" t="s">
        <v>27</v>
      </c>
      <c r="K15" s="282" t="s">
        <v>28</v>
      </c>
      <c r="L15" s="282" t="s">
        <v>29</v>
      </c>
      <c r="M15" s="282" t="s">
        <v>30</v>
      </c>
      <c r="N15" s="282" t="s">
        <v>31</v>
      </c>
      <c r="O15" s="282" t="s">
        <v>47</v>
      </c>
      <c r="P15" s="283" t="s">
        <v>48</v>
      </c>
      <c r="Q15" s="284" t="s">
        <v>24</v>
      </c>
      <c r="R15" s="279" t="s">
        <v>46</v>
      </c>
      <c r="S15" s="285"/>
    </row>
    <row r="16" spans="1:19" s="182" customFormat="1" ht="12.75" x14ac:dyDescent="0.2">
      <c r="A16" s="154">
        <v>1</v>
      </c>
      <c r="B16" s="155" t="s">
        <v>51</v>
      </c>
      <c r="C16" s="156" t="s">
        <v>56</v>
      </c>
      <c r="D16" s="157">
        <v>0.58123842592592589</v>
      </c>
      <c r="E16" s="158">
        <v>0.60222222222222221</v>
      </c>
      <c r="F16" s="159">
        <v>1.6203703703703703E-4</v>
      </c>
      <c r="G16" s="160">
        <f t="shared" ref="G16:G22" si="3">IF(OR(B16=" ",B16=0)," ",IF(E16&gt;0,IF(AND(D16&gt;=0,E16&gt;0,(E16-D16)&gt;0),E16-D16-F16,"chyba"),"X"))</f>
        <v>2.0821759259259283E-2</v>
      </c>
      <c r="H16" s="161" t="s">
        <v>49</v>
      </c>
      <c r="I16" s="162">
        <v>2</v>
      </c>
      <c r="J16" s="163">
        <v>0</v>
      </c>
      <c r="K16" s="163">
        <v>0</v>
      </c>
      <c r="L16" s="163">
        <v>0</v>
      </c>
      <c r="M16" s="163">
        <v>1</v>
      </c>
      <c r="N16" s="163">
        <v>0</v>
      </c>
      <c r="O16" s="163">
        <v>0</v>
      </c>
      <c r="P16" s="164">
        <v>0</v>
      </c>
      <c r="Q16" s="165">
        <f t="shared" ref="Q16:Q22" si="4">IF(G16=" "," ",IF(H16="N",SUM(I16:P16)/1440+120/1440,SUM(I16:P16)/1440))</f>
        <v>2.0833333333333333E-3</v>
      </c>
      <c r="R16" s="166">
        <f t="shared" ref="R16:R22" si="5">IF(OR(B16=" ",B16=0)," ",IF(G16=" "," ",IF(G16="X","X",G16+Q16)))</f>
        <v>2.2905092592592616E-2</v>
      </c>
      <c r="S16" s="167">
        <v>2</v>
      </c>
    </row>
    <row r="17" spans="1:19" s="182" customFormat="1" ht="12.75" x14ac:dyDescent="0.2">
      <c r="A17" s="168">
        <v>2</v>
      </c>
      <c r="B17" s="169" t="s">
        <v>52</v>
      </c>
      <c r="C17" s="170" t="s">
        <v>57</v>
      </c>
      <c r="D17" s="171">
        <v>0.58469907407407407</v>
      </c>
      <c r="E17" s="172">
        <v>0.6015625</v>
      </c>
      <c r="F17" s="173">
        <v>0</v>
      </c>
      <c r="G17" s="174">
        <f t="shared" si="3"/>
        <v>1.6863425925925934E-2</v>
      </c>
      <c r="H17" s="161" t="s">
        <v>49</v>
      </c>
      <c r="I17" s="175">
        <v>3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1</v>
      </c>
      <c r="P17" s="177">
        <v>0</v>
      </c>
      <c r="Q17" s="178">
        <f t="shared" si="4"/>
        <v>2.7777777777777779E-3</v>
      </c>
      <c r="R17" s="179">
        <f t="shared" si="5"/>
        <v>1.9641203703703713E-2</v>
      </c>
      <c r="S17" s="180">
        <f>IF(R17=" "," ",IF(G17="chyba","CH",IF(G17="X"," ",RANK(R17,$R$7:$R$101,1))))</f>
        <v>1</v>
      </c>
    </row>
    <row r="18" spans="1:19" s="182" customFormat="1" ht="12.75" x14ac:dyDescent="0.2">
      <c r="A18" s="168">
        <v>3</v>
      </c>
      <c r="B18" s="169" t="s">
        <v>60</v>
      </c>
      <c r="C18" s="170" t="s">
        <v>58</v>
      </c>
      <c r="D18" s="171"/>
      <c r="E18" s="172"/>
      <c r="F18" s="173"/>
      <c r="G18" s="174" t="str">
        <f t="shared" si="3"/>
        <v>X</v>
      </c>
      <c r="H18" s="161" t="s">
        <v>49</v>
      </c>
      <c r="I18" s="175"/>
      <c r="J18" s="176"/>
      <c r="K18" s="176"/>
      <c r="L18" s="176"/>
      <c r="M18" s="176"/>
      <c r="N18" s="176"/>
      <c r="O18" s="176"/>
      <c r="P18" s="177"/>
      <c r="Q18" s="178">
        <f t="shared" si="4"/>
        <v>0</v>
      </c>
      <c r="R18" s="179" t="str">
        <f t="shared" si="5"/>
        <v>X</v>
      </c>
      <c r="S18" s="180" t="str">
        <f>IF(R18=" "," ",IF(G18="chyba","CH",IF(G18="X"," ",RANK(R18,$R$7:$R$101,1))))</f>
        <v xml:space="preserve"> </v>
      </c>
    </row>
    <row r="19" spans="1:19" s="182" customFormat="1" ht="12.75" x14ac:dyDescent="0.2">
      <c r="A19" s="168">
        <v>4</v>
      </c>
      <c r="B19" s="169" t="s">
        <v>53</v>
      </c>
      <c r="C19" s="170" t="s">
        <v>56</v>
      </c>
      <c r="D19" s="171">
        <v>0.58818287037037031</v>
      </c>
      <c r="E19" s="172">
        <v>0.61291666666666667</v>
      </c>
      <c r="F19" s="173">
        <v>0</v>
      </c>
      <c r="G19" s="174">
        <f t="shared" si="3"/>
        <v>2.4733796296296351E-2</v>
      </c>
      <c r="H19" s="161" t="s">
        <v>49</v>
      </c>
      <c r="I19" s="175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7">
        <v>0</v>
      </c>
      <c r="Q19" s="178">
        <f t="shared" si="4"/>
        <v>0</v>
      </c>
      <c r="R19" s="179">
        <f t="shared" si="5"/>
        <v>2.4733796296296351E-2</v>
      </c>
      <c r="S19" s="180">
        <v>3</v>
      </c>
    </row>
    <row r="20" spans="1:19" s="182" customFormat="1" ht="12.75" x14ac:dyDescent="0.2">
      <c r="A20" s="168">
        <v>5</v>
      </c>
      <c r="B20" s="169" t="s">
        <v>54</v>
      </c>
      <c r="C20" s="170" t="s">
        <v>58</v>
      </c>
      <c r="D20" s="171">
        <v>0.59164351851851849</v>
      </c>
      <c r="E20" s="172">
        <v>0.6135532407407408</v>
      </c>
      <c r="F20" s="173">
        <v>0</v>
      </c>
      <c r="G20" s="174">
        <f t="shared" si="3"/>
        <v>2.1909722222222316E-2</v>
      </c>
      <c r="H20" s="161" t="s">
        <v>49</v>
      </c>
      <c r="I20" s="175">
        <v>3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7">
        <v>5</v>
      </c>
      <c r="Q20" s="178">
        <f t="shared" si="4"/>
        <v>5.5555555555555558E-3</v>
      </c>
      <c r="R20" s="179">
        <f t="shared" si="5"/>
        <v>2.7465277777777873E-2</v>
      </c>
      <c r="S20" s="180">
        <v>4</v>
      </c>
    </row>
    <row r="21" spans="1:19" s="182" customFormat="1" ht="12.75" x14ac:dyDescent="0.2">
      <c r="A21" s="168">
        <v>6</v>
      </c>
      <c r="B21" s="169" t="s">
        <v>55</v>
      </c>
      <c r="C21" s="170" t="s">
        <v>59</v>
      </c>
      <c r="D21" s="171">
        <v>0.60554398148148147</v>
      </c>
      <c r="E21" s="172">
        <v>0.63423611111111111</v>
      </c>
      <c r="F21" s="173">
        <v>6.2500000000000001E-4</v>
      </c>
      <c r="G21" s="174">
        <f t="shared" si="3"/>
        <v>2.8067129629629636E-2</v>
      </c>
      <c r="H21" s="161" t="s">
        <v>49</v>
      </c>
      <c r="I21" s="175">
        <v>3</v>
      </c>
      <c r="J21" s="176">
        <v>0</v>
      </c>
      <c r="K21" s="176">
        <v>0</v>
      </c>
      <c r="L21" s="176">
        <v>0</v>
      </c>
      <c r="M21" s="176">
        <v>2</v>
      </c>
      <c r="N21" s="176">
        <v>0</v>
      </c>
      <c r="O21" s="176">
        <v>0</v>
      </c>
      <c r="P21" s="177">
        <v>0</v>
      </c>
      <c r="Q21" s="178">
        <f t="shared" si="4"/>
        <v>3.472222222222222E-3</v>
      </c>
      <c r="R21" s="179">
        <f t="shared" si="5"/>
        <v>3.153935185185186E-2</v>
      </c>
      <c r="S21" s="180">
        <v>5</v>
      </c>
    </row>
    <row r="22" spans="1:19" s="182" customFormat="1" ht="13.5" thickBot="1" x14ac:dyDescent="0.25">
      <c r="A22" s="168" t="str">
        <f>IF([3]družstva!Q22=0," ",[3]družstva!Q22)</f>
        <v xml:space="preserve"> </v>
      </c>
      <c r="B22" s="169" t="str">
        <f>IF([3]družstva!R22=0," ",[3]družstva!R22)</f>
        <v xml:space="preserve"> </v>
      </c>
      <c r="C22" s="170" t="str">
        <f>IF([3]družstva!S22=0," ",[3]družstva!S22)</f>
        <v xml:space="preserve"> </v>
      </c>
      <c r="D22" s="171"/>
      <c r="E22" s="172"/>
      <c r="F22" s="173"/>
      <c r="G22" s="174" t="str">
        <f t="shared" si="3"/>
        <v xml:space="preserve"> </v>
      </c>
      <c r="H22" s="161" t="s">
        <v>49</v>
      </c>
      <c r="I22" s="175"/>
      <c r="J22" s="176"/>
      <c r="K22" s="176"/>
      <c r="L22" s="176"/>
      <c r="M22" s="176"/>
      <c r="N22" s="176"/>
      <c r="O22" s="176"/>
      <c r="P22" s="177"/>
      <c r="Q22" s="178" t="str">
        <f t="shared" si="4"/>
        <v xml:space="preserve"> </v>
      </c>
      <c r="R22" s="179" t="str">
        <f t="shared" si="5"/>
        <v xml:space="preserve"> </v>
      </c>
      <c r="S22" s="180" t="str">
        <f>IF(R22=" "," ",IF(G22="chyba","CH",IF(G22="X"," ",RANK(R22,$R$7:$R$101,1))))</f>
        <v xml:space="preserve"> </v>
      </c>
    </row>
    <row r="23" spans="1:19" ht="16.5" thickBot="1" x14ac:dyDescent="0.35">
      <c r="A23" s="248" t="s">
        <v>2</v>
      </c>
      <c r="B23" s="249" t="s">
        <v>36</v>
      </c>
      <c r="C23" s="250"/>
      <c r="D23" s="251" t="s">
        <v>4</v>
      </c>
      <c r="E23" s="252"/>
      <c r="F23" s="252"/>
      <c r="G23" s="253"/>
      <c r="H23" s="254" t="s">
        <v>5</v>
      </c>
      <c r="I23" s="251" t="s">
        <v>6</v>
      </c>
      <c r="J23" s="252"/>
      <c r="K23" s="252"/>
      <c r="L23" s="252"/>
      <c r="M23" s="252"/>
      <c r="N23" s="252"/>
      <c r="O23" s="252"/>
      <c r="P23" s="253"/>
      <c r="Q23" s="255" t="s">
        <v>7</v>
      </c>
      <c r="R23" s="256" t="s">
        <v>37</v>
      </c>
      <c r="S23" s="257" t="s">
        <v>10</v>
      </c>
    </row>
    <row r="24" spans="1:19" ht="23.25" customHeight="1" thickBot="1" x14ac:dyDescent="0.3">
      <c r="A24" s="258"/>
      <c r="B24" s="259" t="s">
        <v>61</v>
      </c>
      <c r="C24" s="260"/>
      <c r="D24" s="261" t="s">
        <v>12</v>
      </c>
      <c r="E24" s="262" t="s">
        <v>13</v>
      </c>
      <c r="F24" s="263" t="s">
        <v>14</v>
      </c>
      <c r="G24" s="264" t="s">
        <v>15</v>
      </c>
      <c r="H24" s="265"/>
      <c r="I24" s="149" t="s">
        <v>16</v>
      </c>
      <c r="J24" s="129" t="s">
        <v>38</v>
      </c>
      <c r="K24" s="129" t="s">
        <v>39</v>
      </c>
      <c r="L24" s="129" t="s">
        <v>40</v>
      </c>
      <c r="M24" s="129" t="s">
        <v>41</v>
      </c>
      <c r="N24" s="129" t="s">
        <v>42</v>
      </c>
      <c r="O24" s="129" t="s">
        <v>19</v>
      </c>
      <c r="P24" s="131" t="s">
        <v>43</v>
      </c>
      <c r="Q24" s="266"/>
      <c r="R24" s="267"/>
      <c r="S24" s="268"/>
    </row>
    <row r="25" spans="1:19" x14ac:dyDescent="0.25">
      <c r="A25" s="258"/>
      <c r="B25" s="269" t="s">
        <v>44</v>
      </c>
      <c r="C25" s="269" t="s">
        <v>45</v>
      </c>
      <c r="D25" s="270"/>
      <c r="E25" s="271"/>
      <c r="F25" s="272"/>
      <c r="G25" s="273"/>
      <c r="H25" s="265"/>
      <c r="I25" s="150"/>
      <c r="J25" s="130"/>
      <c r="K25" s="130"/>
      <c r="L25" s="130"/>
      <c r="M25" s="130"/>
      <c r="N25" s="130"/>
      <c r="O25" s="130"/>
      <c r="P25" s="132"/>
      <c r="Q25" s="274"/>
      <c r="R25" s="267"/>
      <c r="S25" s="268"/>
    </row>
    <row r="26" spans="1:19" ht="20.25" thickBot="1" x14ac:dyDescent="0.3">
      <c r="A26" s="275"/>
      <c r="B26" s="151"/>
      <c r="C26" s="151"/>
      <c r="D26" s="276" t="s">
        <v>46</v>
      </c>
      <c r="E26" s="277" t="s">
        <v>46</v>
      </c>
      <c r="F26" s="278" t="s">
        <v>24</v>
      </c>
      <c r="G26" s="279" t="s">
        <v>46</v>
      </c>
      <c r="H26" s="280" t="s">
        <v>25</v>
      </c>
      <c r="I26" s="281" t="s">
        <v>26</v>
      </c>
      <c r="J26" s="282" t="s">
        <v>27</v>
      </c>
      <c r="K26" s="282" t="s">
        <v>28</v>
      </c>
      <c r="L26" s="282" t="s">
        <v>29</v>
      </c>
      <c r="M26" s="282" t="s">
        <v>30</v>
      </c>
      <c r="N26" s="282" t="s">
        <v>31</v>
      </c>
      <c r="O26" s="282" t="s">
        <v>47</v>
      </c>
      <c r="P26" s="283" t="s">
        <v>48</v>
      </c>
      <c r="Q26" s="284" t="s">
        <v>24</v>
      </c>
      <c r="R26" s="279" t="s">
        <v>46</v>
      </c>
      <c r="S26" s="285"/>
    </row>
    <row r="27" spans="1:19" x14ac:dyDescent="0.25">
      <c r="A27" s="154">
        <v>11</v>
      </c>
      <c r="B27" s="155" t="s">
        <v>62</v>
      </c>
      <c r="C27" s="156" t="s">
        <v>56</v>
      </c>
      <c r="D27" s="157"/>
      <c r="E27" s="158"/>
      <c r="F27" s="159"/>
      <c r="G27" s="160" t="str">
        <f t="shared" ref="G27:G29" si="6">IF(OR(B27=" ",B27=0)," ",IF(E27&gt;0,IF(AND(D27&gt;=0,E27&gt;0,(E27-D27)&gt;0),E27-D27-F27,"chyba"),"X"))</f>
        <v>X</v>
      </c>
      <c r="H27" s="161" t="s">
        <v>49</v>
      </c>
      <c r="I27" s="162"/>
      <c r="J27" s="163"/>
      <c r="K27" s="163"/>
      <c r="L27" s="163"/>
      <c r="M27" s="163"/>
      <c r="N27" s="163"/>
      <c r="O27" s="163"/>
      <c r="P27" s="164"/>
      <c r="Q27" s="165">
        <f t="shared" ref="Q27:Q29" si="7">IF(G27=" "," ",IF(H27="N",SUM(I27:P27)/1440+120/1440,SUM(I27:P27)/1440))</f>
        <v>0</v>
      </c>
      <c r="R27" s="166" t="str">
        <f t="shared" ref="R27:R29" si="8">IF(OR(B27=" ",B27=0)," ",IF(G27=" "," ",IF(G27="X","X",G27+Q27)))</f>
        <v>X</v>
      </c>
      <c r="S27" s="167" t="str">
        <f>IF(R27=" "," ",IF(G27="chyba","CH",IF(G27="X"," ",RANK(R27,$R$7:$R$101,1))))</f>
        <v xml:space="preserve"> </v>
      </c>
    </row>
    <row r="28" spans="1:19" x14ac:dyDescent="0.25">
      <c r="A28" s="168">
        <v>14</v>
      </c>
      <c r="B28" s="169" t="s">
        <v>63</v>
      </c>
      <c r="C28" s="170" t="s">
        <v>56</v>
      </c>
      <c r="D28" s="171">
        <v>0.61596064814814822</v>
      </c>
      <c r="E28" s="172">
        <v>0.63716435185185183</v>
      </c>
      <c r="F28" s="173">
        <v>0</v>
      </c>
      <c r="G28" s="174">
        <f t="shared" si="6"/>
        <v>2.1203703703703614E-2</v>
      </c>
      <c r="H28" s="161" t="s">
        <v>49</v>
      </c>
      <c r="I28" s="175">
        <v>3</v>
      </c>
      <c r="J28" s="176">
        <v>0</v>
      </c>
      <c r="K28" s="176">
        <v>0</v>
      </c>
      <c r="L28" s="176">
        <v>0</v>
      </c>
      <c r="M28" s="176">
        <v>0</v>
      </c>
      <c r="N28" s="176">
        <v>3</v>
      </c>
      <c r="O28" s="176">
        <v>0</v>
      </c>
      <c r="P28" s="177">
        <v>0</v>
      </c>
      <c r="Q28" s="178">
        <f t="shared" si="7"/>
        <v>4.1666666666666666E-3</v>
      </c>
      <c r="R28" s="179">
        <f t="shared" si="8"/>
        <v>2.5370370370370279E-2</v>
      </c>
      <c r="S28" s="180">
        <v>2</v>
      </c>
    </row>
    <row r="29" spans="1:19" x14ac:dyDescent="0.25">
      <c r="A29" s="168">
        <v>18</v>
      </c>
      <c r="B29" s="169" t="s">
        <v>64</v>
      </c>
      <c r="C29" s="170" t="s">
        <v>65</v>
      </c>
      <c r="D29" s="171">
        <v>0.62994212962962959</v>
      </c>
      <c r="E29" s="172">
        <v>0.64938657407407407</v>
      </c>
      <c r="F29" s="173">
        <v>1.8287037037037037E-3</v>
      </c>
      <c r="G29" s="174">
        <f t="shared" si="6"/>
        <v>1.7615740740740782E-2</v>
      </c>
      <c r="H29" s="161" t="s">
        <v>49</v>
      </c>
      <c r="I29" s="175">
        <v>2</v>
      </c>
      <c r="J29" s="176">
        <v>3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7">
        <v>0</v>
      </c>
      <c r="Q29" s="178">
        <f t="shared" si="7"/>
        <v>3.472222222222222E-3</v>
      </c>
      <c r="R29" s="179">
        <f t="shared" si="8"/>
        <v>2.1087962962963003E-2</v>
      </c>
      <c r="S29" s="180">
        <v>1</v>
      </c>
    </row>
    <row r="30" spans="1:19" ht="15.75" thickBot="1" x14ac:dyDescent="0.3">
      <c r="A30" s="168"/>
      <c r="B30" s="169"/>
      <c r="C30" s="170"/>
      <c r="D30" s="171"/>
      <c r="E30" s="172"/>
      <c r="F30" s="173"/>
      <c r="G30" s="174"/>
      <c r="H30" s="161"/>
      <c r="I30" s="175"/>
      <c r="J30" s="176"/>
      <c r="K30" s="176"/>
      <c r="L30" s="176"/>
      <c r="M30" s="176"/>
      <c r="N30" s="176"/>
      <c r="O30" s="176"/>
      <c r="P30" s="177"/>
      <c r="Q30" s="178"/>
      <c r="R30" s="179"/>
      <c r="S30" s="180"/>
    </row>
    <row r="31" spans="1:19" ht="16.5" thickBot="1" x14ac:dyDescent="0.35">
      <c r="A31" s="248" t="s">
        <v>2</v>
      </c>
      <c r="B31" s="249" t="s">
        <v>36</v>
      </c>
      <c r="C31" s="250"/>
      <c r="D31" s="251" t="s">
        <v>4</v>
      </c>
      <c r="E31" s="252"/>
      <c r="F31" s="252"/>
      <c r="G31" s="253"/>
      <c r="H31" s="254" t="s">
        <v>5</v>
      </c>
      <c r="I31" s="251" t="s">
        <v>6</v>
      </c>
      <c r="J31" s="252"/>
      <c r="K31" s="252"/>
      <c r="L31" s="252"/>
      <c r="M31" s="252"/>
      <c r="N31" s="252"/>
      <c r="O31" s="252"/>
      <c r="P31" s="253"/>
      <c r="Q31" s="255" t="s">
        <v>7</v>
      </c>
      <c r="R31" s="256" t="s">
        <v>37</v>
      </c>
      <c r="S31" s="257" t="s">
        <v>10</v>
      </c>
    </row>
    <row r="32" spans="1:19" ht="23.25" customHeight="1" thickBot="1" x14ac:dyDescent="0.3">
      <c r="A32" s="258"/>
      <c r="B32" s="259" t="s">
        <v>66</v>
      </c>
      <c r="C32" s="260"/>
      <c r="D32" s="261" t="s">
        <v>12</v>
      </c>
      <c r="E32" s="262" t="s">
        <v>13</v>
      </c>
      <c r="F32" s="263" t="s">
        <v>14</v>
      </c>
      <c r="G32" s="264" t="s">
        <v>15</v>
      </c>
      <c r="H32" s="265"/>
      <c r="I32" s="149" t="s">
        <v>16</v>
      </c>
      <c r="J32" s="129" t="s">
        <v>38</v>
      </c>
      <c r="K32" s="129" t="s">
        <v>39</v>
      </c>
      <c r="L32" s="129" t="s">
        <v>40</v>
      </c>
      <c r="M32" s="129" t="s">
        <v>41</v>
      </c>
      <c r="N32" s="129" t="s">
        <v>42</v>
      </c>
      <c r="O32" s="129" t="s">
        <v>19</v>
      </c>
      <c r="P32" s="131" t="s">
        <v>43</v>
      </c>
      <c r="Q32" s="266"/>
      <c r="R32" s="267"/>
      <c r="S32" s="268"/>
    </row>
    <row r="33" spans="1:19" x14ac:dyDescent="0.25">
      <c r="A33" s="258"/>
      <c r="B33" s="269" t="s">
        <v>44</v>
      </c>
      <c r="C33" s="269" t="s">
        <v>45</v>
      </c>
      <c r="D33" s="270"/>
      <c r="E33" s="271"/>
      <c r="F33" s="272"/>
      <c r="G33" s="273"/>
      <c r="H33" s="265"/>
      <c r="I33" s="150"/>
      <c r="J33" s="130"/>
      <c r="K33" s="130"/>
      <c r="L33" s="130"/>
      <c r="M33" s="130"/>
      <c r="N33" s="130"/>
      <c r="O33" s="130"/>
      <c r="P33" s="132"/>
      <c r="Q33" s="274"/>
      <c r="R33" s="267"/>
      <c r="S33" s="268"/>
    </row>
    <row r="34" spans="1:19" ht="20.25" thickBot="1" x14ac:dyDescent="0.3">
      <c r="A34" s="275"/>
      <c r="B34" s="151"/>
      <c r="C34" s="151"/>
      <c r="D34" s="276" t="s">
        <v>46</v>
      </c>
      <c r="E34" s="277" t="s">
        <v>46</v>
      </c>
      <c r="F34" s="278" t="s">
        <v>24</v>
      </c>
      <c r="G34" s="279" t="s">
        <v>46</v>
      </c>
      <c r="H34" s="280" t="s">
        <v>25</v>
      </c>
      <c r="I34" s="281" t="s">
        <v>26</v>
      </c>
      <c r="J34" s="282" t="s">
        <v>27</v>
      </c>
      <c r="K34" s="282" t="s">
        <v>28</v>
      </c>
      <c r="L34" s="282" t="s">
        <v>29</v>
      </c>
      <c r="M34" s="282" t="s">
        <v>30</v>
      </c>
      <c r="N34" s="282" t="s">
        <v>31</v>
      </c>
      <c r="O34" s="282" t="s">
        <v>47</v>
      </c>
      <c r="P34" s="283" t="s">
        <v>48</v>
      </c>
      <c r="Q34" s="284" t="s">
        <v>24</v>
      </c>
      <c r="R34" s="279" t="s">
        <v>46</v>
      </c>
      <c r="S34" s="285"/>
    </row>
    <row r="35" spans="1:19" x14ac:dyDescent="0.25">
      <c r="A35" s="154">
        <v>12</v>
      </c>
      <c r="B35" s="155" t="s">
        <v>67</v>
      </c>
      <c r="C35" s="156" t="s">
        <v>58</v>
      </c>
      <c r="D35" s="157"/>
      <c r="E35" s="158"/>
      <c r="F35" s="159"/>
      <c r="G35" s="160" t="str">
        <f t="shared" ref="G35:G39" si="9">IF(OR(B35=" ",B35=0)," ",IF(E35&gt;0,IF(AND(D35&gt;=0,E35&gt;0,(E35-D35)&gt;0),E35-D35-F35,"chyba"),"X"))</f>
        <v>X</v>
      </c>
      <c r="H35" s="161" t="s">
        <v>49</v>
      </c>
      <c r="I35" s="162"/>
      <c r="J35" s="163"/>
      <c r="K35" s="163"/>
      <c r="L35" s="163"/>
      <c r="M35" s="163"/>
      <c r="N35" s="163"/>
      <c r="O35" s="163"/>
      <c r="P35" s="164"/>
      <c r="Q35" s="165">
        <f t="shared" ref="Q35:Q39" si="10">IF(G35=" "," ",IF(H35="N",SUM(I35:P35)/1440+120/1440,SUM(I35:P35)/1440))</f>
        <v>0</v>
      </c>
      <c r="R35" s="166" t="str">
        <f t="shared" ref="R35:R39" si="11">IF(OR(B35=" ",B35=0)," ",IF(G35=" "," ",IF(G35="X","X",G35+Q35)))</f>
        <v>X</v>
      </c>
      <c r="S35" s="167" t="str">
        <f>IF(R35=" "," ",IF(G35="chyba","CH",IF(G35="X"," ",RANK(R35,$R$7:$R$101,1))))</f>
        <v xml:space="preserve"> </v>
      </c>
    </row>
    <row r="36" spans="1:19" x14ac:dyDescent="0.25">
      <c r="A36" s="168">
        <v>15</v>
      </c>
      <c r="B36" s="169" t="s">
        <v>68</v>
      </c>
      <c r="C36" s="170" t="s">
        <v>58</v>
      </c>
      <c r="D36" s="171">
        <v>0.61942129629629628</v>
      </c>
      <c r="E36" s="172">
        <v>0.64822916666666663</v>
      </c>
      <c r="F36" s="173">
        <v>0</v>
      </c>
      <c r="G36" s="174">
        <f t="shared" si="9"/>
        <v>2.8807870370370359E-2</v>
      </c>
      <c r="H36" s="161" t="s">
        <v>49</v>
      </c>
      <c r="I36" s="175">
        <v>0</v>
      </c>
      <c r="J36" s="176">
        <v>3</v>
      </c>
      <c r="K36" s="176">
        <v>0</v>
      </c>
      <c r="L36" s="176">
        <v>0</v>
      </c>
      <c r="M36" s="176">
        <v>2</v>
      </c>
      <c r="N36" s="176">
        <v>3</v>
      </c>
      <c r="O36" s="176">
        <v>0</v>
      </c>
      <c r="P36" s="177">
        <v>0</v>
      </c>
      <c r="Q36" s="178">
        <f t="shared" si="10"/>
        <v>5.5555555555555558E-3</v>
      </c>
      <c r="R36" s="179">
        <f t="shared" si="11"/>
        <v>3.4363425925925915E-2</v>
      </c>
      <c r="S36" s="180">
        <v>3</v>
      </c>
    </row>
    <row r="37" spans="1:19" x14ac:dyDescent="0.25">
      <c r="A37" s="168">
        <v>16</v>
      </c>
      <c r="B37" s="169" t="s">
        <v>69</v>
      </c>
      <c r="C37" s="170" t="s">
        <v>72</v>
      </c>
      <c r="D37" s="171">
        <v>0.62289351851851849</v>
      </c>
      <c r="E37" s="172">
        <v>0.64902777777777776</v>
      </c>
      <c r="F37" s="173">
        <v>1.0532407407407407E-3</v>
      </c>
      <c r="G37" s="174">
        <f t="shared" si="9"/>
        <v>2.5081018518518534E-2</v>
      </c>
      <c r="H37" s="161" t="s">
        <v>49</v>
      </c>
      <c r="I37" s="175">
        <v>1</v>
      </c>
      <c r="J37" s="176">
        <v>3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7">
        <v>0</v>
      </c>
      <c r="Q37" s="178">
        <f t="shared" si="10"/>
        <v>2.7777777777777779E-3</v>
      </c>
      <c r="R37" s="179">
        <f t="shared" si="11"/>
        <v>2.7858796296296312E-2</v>
      </c>
      <c r="S37" s="180">
        <v>2</v>
      </c>
    </row>
    <row r="38" spans="1:19" x14ac:dyDescent="0.25">
      <c r="A38" s="168">
        <v>17</v>
      </c>
      <c r="B38" s="169" t="s">
        <v>70</v>
      </c>
      <c r="C38" s="170" t="s">
        <v>56</v>
      </c>
      <c r="D38" s="171">
        <v>0.62642361111111111</v>
      </c>
      <c r="E38" s="172">
        <v>0.64993055555555557</v>
      </c>
      <c r="F38" s="173">
        <v>2.0833333333333333E-3</v>
      </c>
      <c r="G38" s="174">
        <f t="shared" si="9"/>
        <v>2.1423611111111122E-2</v>
      </c>
      <c r="H38" s="161" t="s">
        <v>49</v>
      </c>
      <c r="I38" s="175">
        <v>1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7">
        <v>0</v>
      </c>
      <c r="Q38" s="178">
        <f t="shared" si="10"/>
        <v>6.9444444444444447E-4</v>
      </c>
      <c r="R38" s="179">
        <f t="shared" si="11"/>
        <v>2.2118055555555568E-2</v>
      </c>
      <c r="S38" s="180">
        <v>1</v>
      </c>
    </row>
    <row r="39" spans="1:19" ht="15.75" thickBot="1" x14ac:dyDescent="0.3">
      <c r="A39" s="168">
        <v>19</v>
      </c>
      <c r="B39" s="169" t="s">
        <v>71</v>
      </c>
      <c r="C39" s="170" t="s">
        <v>56</v>
      </c>
      <c r="D39" s="171">
        <v>0.63332175925925926</v>
      </c>
      <c r="E39" s="172">
        <v>0.67093749999999996</v>
      </c>
      <c r="F39" s="173">
        <v>2.957175925925926E-3</v>
      </c>
      <c r="G39" s="174">
        <f t="shared" si="9"/>
        <v>3.4658564814814774E-2</v>
      </c>
      <c r="H39" s="161" t="s">
        <v>49</v>
      </c>
      <c r="I39" s="175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7">
        <v>0</v>
      </c>
      <c r="Q39" s="178">
        <f t="shared" si="10"/>
        <v>0</v>
      </c>
      <c r="R39" s="179">
        <f t="shared" si="11"/>
        <v>3.4658564814814774E-2</v>
      </c>
      <c r="S39" s="180">
        <v>4</v>
      </c>
    </row>
    <row r="40" spans="1:19" ht="16.5" thickBot="1" x14ac:dyDescent="0.35">
      <c r="A40" s="248" t="s">
        <v>2</v>
      </c>
      <c r="B40" s="249" t="s">
        <v>36</v>
      </c>
      <c r="C40" s="250"/>
      <c r="D40" s="251" t="s">
        <v>4</v>
      </c>
      <c r="E40" s="252"/>
      <c r="F40" s="252"/>
      <c r="G40" s="253"/>
      <c r="H40" s="254" t="s">
        <v>5</v>
      </c>
      <c r="I40" s="251" t="s">
        <v>6</v>
      </c>
      <c r="J40" s="252"/>
      <c r="K40" s="252"/>
      <c r="L40" s="252"/>
      <c r="M40" s="252"/>
      <c r="N40" s="252"/>
      <c r="O40" s="252"/>
      <c r="P40" s="253"/>
      <c r="Q40" s="255" t="s">
        <v>7</v>
      </c>
      <c r="R40" s="256" t="s">
        <v>37</v>
      </c>
      <c r="S40" s="257" t="s">
        <v>10</v>
      </c>
    </row>
    <row r="41" spans="1:19" ht="23.25" customHeight="1" thickBot="1" x14ac:dyDescent="0.3">
      <c r="A41" s="258"/>
      <c r="B41" s="259" t="s">
        <v>75</v>
      </c>
      <c r="C41" s="260"/>
      <c r="D41" s="261" t="s">
        <v>12</v>
      </c>
      <c r="E41" s="262" t="s">
        <v>13</v>
      </c>
      <c r="F41" s="263" t="s">
        <v>14</v>
      </c>
      <c r="G41" s="264" t="s">
        <v>15</v>
      </c>
      <c r="H41" s="265"/>
      <c r="I41" s="149" t="s">
        <v>16</v>
      </c>
      <c r="J41" s="129" t="s">
        <v>38</v>
      </c>
      <c r="K41" s="129" t="s">
        <v>39</v>
      </c>
      <c r="L41" s="129" t="s">
        <v>40</v>
      </c>
      <c r="M41" s="129" t="s">
        <v>41</v>
      </c>
      <c r="N41" s="129" t="s">
        <v>42</v>
      </c>
      <c r="O41" s="129" t="s">
        <v>19</v>
      </c>
      <c r="P41" s="131" t="s">
        <v>43</v>
      </c>
      <c r="Q41" s="266"/>
      <c r="R41" s="267"/>
      <c r="S41" s="268"/>
    </row>
    <row r="42" spans="1:19" x14ac:dyDescent="0.25">
      <c r="A42" s="258"/>
      <c r="B42" s="269" t="s">
        <v>44</v>
      </c>
      <c r="C42" s="269" t="s">
        <v>45</v>
      </c>
      <c r="D42" s="270"/>
      <c r="E42" s="271"/>
      <c r="F42" s="272"/>
      <c r="G42" s="273"/>
      <c r="H42" s="265"/>
      <c r="I42" s="150"/>
      <c r="J42" s="130"/>
      <c r="K42" s="130"/>
      <c r="L42" s="130"/>
      <c r="M42" s="130"/>
      <c r="N42" s="130"/>
      <c r="O42" s="130"/>
      <c r="P42" s="132"/>
      <c r="Q42" s="274"/>
      <c r="R42" s="267"/>
      <c r="S42" s="268"/>
    </row>
    <row r="43" spans="1:19" ht="20.25" thickBot="1" x14ac:dyDescent="0.3">
      <c r="A43" s="275"/>
      <c r="B43" s="151"/>
      <c r="C43" s="151"/>
      <c r="D43" s="276" t="s">
        <v>46</v>
      </c>
      <c r="E43" s="277" t="s">
        <v>46</v>
      </c>
      <c r="F43" s="278" t="s">
        <v>24</v>
      </c>
      <c r="G43" s="279" t="s">
        <v>46</v>
      </c>
      <c r="H43" s="280" t="s">
        <v>25</v>
      </c>
      <c r="I43" s="281" t="s">
        <v>26</v>
      </c>
      <c r="J43" s="282" t="s">
        <v>27</v>
      </c>
      <c r="K43" s="282" t="s">
        <v>28</v>
      </c>
      <c r="L43" s="282" t="s">
        <v>29</v>
      </c>
      <c r="M43" s="282" t="s">
        <v>30</v>
      </c>
      <c r="N43" s="282" t="s">
        <v>31</v>
      </c>
      <c r="O43" s="282" t="s">
        <v>47</v>
      </c>
      <c r="P43" s="283" t="s">
        <v>48</v>
      </c>
      <c r="Q43" s="284" t="s">
        <v>24</v>
      </c>
      <c r="R43" s="279" t="s">
        <v>46</v>
      </c>
      <c r="S43" s="285"/>
    </row>
    <row r="44" spans="1:19" x14ac:dyDescent="0.25">
      <c r="A44" s="154">
        <v>13</v>
      </c>
      <c r="B44" s="155" t="s">
        <v>76</v>
      </c>
      <c r="C44" s="156" t="s">
        <v>65</v>
      </c>
      <c r="D44" s="157">
        <v>0.61247685185185186</v>
      </c>
      <c r="E44" s="158">
        <v>0.63582175925925932</v>
      </c>
      <c r="F44" s="159">
        <v>1.4120370370370369E-3</v>
      </c>
      <c r="G44" s="160">
        <f t="shared" ref="G44:G45" si="12">IF(OR(B44=" ",B44=0)," ",IF(E44&gt;0,IF(AND(D44&gt;=0,E44&gt;0,(E44-D44)&gt;0),E44-D44-F44,"chyba"),"X"))</f>
        <v>2.1932870370370429E-2</v>
      </c>
      <c r="H44" s="161" t="s">
        <v>49</v>
      </c>
      <c r="I44" s="162">
        <v>3</v>
      </c>
      <c r="J44" s="163">
        <v>3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4">
        <v>0</v>
      </c>
      <c r="Q44" s="165">
        <f t="shared" ref="Q44:Q45" si="13">IF(G44=" "," ",IF(H44="N",SUM(I44:P44)/1440+120/1440,SUM(I44:P44)/1440))</f>
        <v>4.1666666666666666E-3</v>
      </c>
      <c r="R44" s="166">
        <f t="shared" ref="R44:R45" si="14">IF(OR(B44=" ",B44=0)," ",IF(G44=" "," ",IF(G44="X","X",G44+Q44)))</f>
        <v>2.6099537037037095E-2</v>
      </c>
      <c r="S44" s="167">
        <v>1</v>
      </c>
    </row>
    <row r="45" spans="1:19" x14ac:dyDescent="0.25">
      <c r="A45" s="168" t="str">
        <f>IF([3]družstva!Q68=0," ",[3]družstva!Q68)</f>
        <v xml:space="preserve"> </v>
      </c>
      <c r="B45" s="169" t="str">
        <f>IF([3]družstva!R68=0," ",[3]družstva!R68)</f>
        <v xml:space="preserve"> </v>
      </c>
      <c r="C45" s="170" t="str">
        <f>IF([3]družstva!S68=0," ",[3]družstva!S68)</f>
        <v xml:space="preserve"> </v>
      </c>
      <c r="D45" s="171"/>
      <c r="E45" s="172"/>
      <c r="F45" s="173"/>
      <c r="G45" s="174" t="str">
        <f t="shared" si="12"/>
        <v xml:space="preserve"> </v>
      </c>
      <c r="H45" s="161" t="s">
        <v>49</v>
      </c>
      <c r="I45" s="175"/>
      <c r="J45" s="176"/>
      <c r="K45" s="176"/>
      <c r="L45" s="176"/>
      <c r="M45" s="176"/>
      <c r="N45" s="176"/>
      <c r="O45" s="176"/>
      <c r="P45" s="177"/>
      <c r="Q45" s="178" t="str">
        <f t="shared" si="13"/>
        <v xml:space="preserve"> </v>
      </c>
      <c r="R45" s="179" t="str">
        <f t="shared" si="14"/>
        <v xml:space="preserve"> </v>
      </c>
      <c r="S45" s="180" t="str">
        <f>IF(R45=" "," ",IF(G45="chyba","CH",IF(G45="X"," ",RANK(R45,$R$7:$R$101,1))))</f>
        <v xml:space="preserve"> </v>
      </c>
    </row>
  </sheetData>
  <mergeCells count="120">
    <mergeCell ref="M41:M42"/>
    <mergeCell ref="N41:N42"/>
    <mergeCell ref="O41:O42"/>
    <mergeCell ref="P41:P42"/>
    <mergeCell ref="B42:B43"/>
    <mergeCell ref="C42:C43"/>
    <mergeCell ref="Q40:Q42"/>
    <mergeCell ref="R40:R42"/>
    <mergeCell ref="S40:S42"/>
    <mergeCell ref="B41:C41"/>
    <mergeCell ref="D41:D42"/>
    <mergeCell ref="E41:E42"/>
    <mergeCell ref="F41:F42"/>
    <mergeCell ref="G41:G42"/>
    <mergeCell ref="I41:I42"/>
    <mergeCell ref="J41:J42"/>
    <mergeCell ref="P32:P33"/>
    <mergeCell ref="B33:B34"/>
    <mergeCell ref="C33:C34"/>
    <mergeCell ref="A40:A43"/>
    <mergeCell ref="B40:C40"/>
    <mergeCell ref="D40:G40"/>
    <mergeCell ref="H40:H42"/>
    <mergeCell ref="I40:P40"/>
    <mergeCell ref="K41:K42"/>
    <mergeCell ref="L41:L42"/>
    <mergeCell ref="R31:R33"/>
    <mergeCell ref="S31:S33"/>
    <mergeCell ref="B32:C32"/>
    <mergeCell ref="D32:D33"/>
    <mergeCell ref="E32:E33"/>
    <mergeCell ref="F32:F33"/>
    <mergeCell ref="G32:G33"/>
    <mergeCell ref="I32:I33"/>
    <mergeCell ref="J32:J33"/>
    <mergeCell ref="K32:K33"/>
    <mergeCell ref="A31:A34"/>
    <mergeCell ref="B31:C31"/>
    <mergeCell ref="D31:G31"/>
    <mergeCell ref="H31:H33"/>
    <mergeCell ref="I31:P31"/>
    <mergeCell ref="Q31:Q33"/>
    <mergeCell ref="L32:L33"/>
    <mergeCell ref="M32:M33"/>
    <mergeCell ref="N32:N33"/>
    <mergeCell ref="O32:O33"/>
    <mergeCell ref="M24:M25"/>
    <mergeCell ref="N24:N25"/>
    <mergeCell ref="O24:O25"/>
    <mergeCell ref="P24:P25"/>
    <mergeCell ref="B25:B26"/>
    <mergeCell ref="C25:C26"/>
    <mergeCell ref="Q23:Q25"/>
    <mergeCell ref="R23:R25"/>
    <mergeCell ref="S23:S25"/>
    <mergeCell ref="B24:C24"/>
    <mergeCell ref="D24:D25"/>
    <mergeCell ref="E24:E25"/>
    <mergeCell ref="F24:F25"/>
    <mergeCell ref="G24:G25"/>
    <mergeCell ref="I24:I25"/>
    <mergeCell ref="J24:J25"/>
    <mergeCell ref="P13:P14"/>
    <mergeCell ref="B14:B15"/>
    <mergeCell ref="C14:C15"/>
    <mergeCell ref="A23:A26"/>
    <mergeCell ref="B23:C23"/>
    <mergeCell ref="D23:G23"/>
    <mergeCell ref="H23:H25"/>
    <mergeCell ref="I23:P23"/>
    <mergeCell ref="K24:K25"/>
    <mergeCell ref="L24:L25"/>
    <mergeCell ref="J13:J14"/>
    <mergeCell ref="K13:K14"/>
    <mergeCell ref="L13:L14"/>
    <mergeCell ref="M13:M14"/>
    <mergeCell ref="N13:N14"/>
    <mergeCell ref="O13:O14"/>
    <mergeCell ref="I12:P12"/>
    <mergeCell ref="Q12:Q14"/>
    <mergeCell ref="R12:R14"/>
    <mergeCell ref="S12:S14"/>
    <mergeCell ref="B13:C13"/>
    <mergeCell ref="D13:D14"/>
    <mergeCell ref="E13:E14"/>
    <mergeCell ref="F13:F14"/>
    <mergeCell ref="G13:G14"/>
    <mergeCell ref="I13:I14"/>
    <mergeCell ref="B5:B6"/>
    <mergeCell ref="C5:C6"/>
    <mergeCell ref="A12:A15"/>
    <mergeCell ref="B12:C12"/>
    <mergeCell ref="D12:G12"/>
    <mergeCell ref="H12:H14"/>
    <mergeCell ref="K4:K5"/>
    <mergeCell ref="L4:L5"/>
    <mergeCell ref="M4:M5"/>
    <mergeCell ref="N4:N5"/>
    <mergeCell ref="O4:O5"/>
    <mergeCell ref="P4:P5"/>
    <mergeCell ref="Q3:Q5"/>
    <mergeCell ref="R3:R5"/>
    <mergeCell ref="S3:S5"/>
    <mergeCell ref="B4:C4"/>
    <mergeCell ref="D4:D5"/>
    <mergeCell ref="E4:E5"/>
    <mergeCell ref="F4:F5"/>
    <mergeCell ref="G4:G5"/>
    <mergeCell ref="I4:I5"/>
    <mergeCell ref="J4:J5"/>
    <mergeCell ref="A1:E1"/>
    <mergeCell ref="F1:P1"/>
    <mergeCell ref="Q1:S1"/>
    <mergeCell ref="A2:E2"/>
    <mergeCell ref="F2:S2"/>
    <mergeCell ref="A3:A6"/>
    <mergeCell ref="B3:C3"/>
    <mergeCell ref="D3:G3"/>
    <mergeCell ref="H3:H5"/>
    <mergeCell ref="I3:P3"/>
  </mergeCells>
  <conditionalFormatting sqref="R7:S11">
    <cfRule type="cellIs" dxfId="160" priority="73" stopIfTrue="1" operator="equal">
      <formula>"CH"</formula>
    </cfRule>
    <cfRule type="cellIs" dxfId="159" priority="74" stopIfTrue="1" operator="equal">
      <formula>"X"</formula>
    </cfRule>
  </conditionalFormatting>
  <conditionalFormatting sqref="G7:G11">
    <cfRule type="cellIs" dxfId="158" priority="75" stopIfTrue="1" operator="equal">
      <formula>"chyba"</formula>
    </cfRule>
    <cfRule type="cellIs" dxfId="157" priority="76" stopIfTrue="1" operator="equal">
      <formula>"X"</formula>
    </cfRule>
  </conditionalFormatting>
  <conditionalFormatting sqref="A7:C11">
    <cfRule type="cellIs" dxfId="156" priority="77" stopIfTrue="1" operator="equal">
      <formula>0</formula>
    </cfRule>
  </conditionalFormatting>
  <conditionalFormatting sqref="H7 H9:H11">
    <cfRule type="cellIs" dxfId="155" priority="71" stopIfTrue="1" operator="equal">
      <formula>"N"</formula>
    </cfRule>
    <cfRule type="expression" dxfId="154" priority="72" stopIfTrue="1">
      <formula>OR($G7="X",$G7=" ")</formula>
    </cfRule>
  </conditionalFormatting>
  <conditionalFormatting sqref="H8">
    <cfRule type="cellIs" dxfId="153" priority="69" stopIfTrue="1" operator="equal">
      <formula>"N"</formula>
    </cfRule>
    <cfRule type="expression" dxfId="152" priority="70" stopIfTrue="1">
      <formula>OR($G8="X",$G8=" ")</formula>
    </cfRule>
  </conditionalFormatting>
  <conditionalFormatting sqref="R16:S22">
    <cfRule type="cellIs" dxfId="151" priority="62" stopIfTrue="1" operator="equal">
      <formula>"CH"</formula>
    </cfRule>
    <cfRule type="cellIs" dxfId="150" priority="63" stopIfTrue="1" operator="equal">
      <formula>"X"</formula>
    </cfRule>
  </conditionalFormatting>
  <conditionalFormatting sqref="G16:G22">
    <cfRule type="cellIs" dxfId="149" priority="64" stopIfTrue="1" operator="equal">
      <formula>"chyba"</formula>
    </cfRule>
    <cfRule type="cellIs" dxfId="148" priority="65" stopIfTrue="1" operator="equal">
      <formula>"X"</formula>
    </cfRule>
  </conditionalFormatting>
  <conditionalFormatting sqref="A22:C22 C16:C21">
    <cfRule type="cellIs" dxfId="147" priority="66" stopIfTrue="1" operator="equal">
      <formula>0</formula>
    </cfRule>
  </conditionalFormatting>
  <conditionalFormatting sqref="H16">
    <cfRule type="cellIs" dxfId="146" priority="60" stopIfTrue="1" operator="equal">
      <formula>"N"</formula>
    </cfRule>
    <cfRule type="expression" dxfId="145" priority="61" stopIfTrue="1">
      <formula>OR($G16="X",$G16=" ")</formula>
    </cfRule>
  </conditionalFormatting>
  <conditionalFormatting sqref="H17">
    <cfRule type="cellIs" dxfId="144" priority="58" stopIfTrue="1" operator="equal">
      <formula>"N"</formula>
    </cfRule>
    <cfRule type="expression" dxfId="143" priority="59" stopIfTrue="1">
      <formula>OR($G17="X",$G17=" ")</formula>
    </cfRule>
  </conditionalFormatting>
  <conditionalFormatting sqref="H18:H22">
    <cfRule type="cellIs" dxfId="142" priority="56" stopIfTrue="1" operator="equal">
      <formula>"N"</formula>
    </cfRule>
    <cfRule type="expression" dxfId="141" priority="57" stopIfTrue="1">
      <formula>OR($G18="X",$G18=" ")</formula>
    </cfRule>
  </conditionalFormatting>
  <conditionalFormatting sqref="A16:B21">
    <cfRule type="cellIs" dxfId="140" priority="55" stopIfTrue="1" operator="equal">
      <formula>0</formula>
    </cfRule>
  </conditionalFormatting>
  <conditionalFormatting sqref="R30:S30">
    <cfRule type="cellIs" dxfId="139" priority="50" stopIfTrue="1" operator="equal">
      <formula>"CH"</formula>
    </cfRule>
    <cfRule type="cellIs" dxfId="138" priority="51" stopIfTrue="1" operator="equal">
      <formula>"X"</formula>
    </cfRule>
  </conditionalFormatting>
  <conditionalFormatting sqref="G30">
    <cfRule type="cellIs" dxfId="137" priority="52" stopIfTrue="1" operator="equal">
      <formula>"chyba"</formula>
    </cfRule>
    <cfRule type="cellIs" dxfId="136" priority="53" stopIfTrue="1" operator="equal">
      <formula>"X"</formula>
    </cfRule>
  </conditionalFormatting>
  <conditionalFormatting sqref="C30">
    <cfRule type="cellIs" dxfId="135" priority="54" stopIfTrue="1" operator="equal">
      <formula>0</formula>
    </cfRule>
  </conditionalFormatting>
  <conditionalFormatting sqref="H30">
    <cfRule type="cellIs" dxfId="130" priority="44" stopIfTrue="1" operator="equal">
      <formula>"N"</formula>
    </cfRule>
    <cfRule type="expression" dxfId="129" priority="45" stopIfTrue="1">
      <formula>OR($G30="X",$G30=" ")</formula>
    </cfRule>
  </conditionalFormatting>
  <conditionalFormatting sqref="A30:B30">
    <cfRule type="cellIs" dxfId="128" priority="43" stopIfTrue="1" operator="equal">
      <formula>0</formula>
    </cfRule>
  </conditionalFormatting>
  <conditionalFormatting sqref="R27:S29">
    <cfRule type="cellIs" dxfId="127" priority="38" stopIfTrue="1" operator="equal">
      <formula>"CH"</formula>
    </cfRule>
    <cfRule type="cellIs" dxfId="126" priority="39" stopIfTrue="1" operator="equal">
      <formula>"X"</formula>
    </cfRule>
  </conditionalFormatting>
  <conditionalFormatting sqref="G27:G29">
    <cfRule type="cellIs" dxfId="125" priority="40" stopIfTrue="1" operator="equal">
      <formula>"chyba"</formula>
    </cfRule>
    <cfRule type="cellIs" dxfId="124" priority="41" stopIfTrue="1" operator="equal">
      <formula>"X"</formula>
    </cfRule>
  </conditionalFormatting>
  <conditionalFormatting sqref="A27:C29">
    <cfRule type="cellIs" dxfId="123" priority="42" stopIfTrue="1" operator="equal">
      <formula>0</formula>
    </cfRule>
  </conditionalFormatting>
  <conditionalFormatting sqref="H27">
    <cfRule type="cellIs" dxfId="122" priority="36" stopIfTrue="1" operator="equal">
      <formula>"N"</formula>
    </cfRule>
    <cfRule type="expression" dxfId="121" priority="37" stopIfTrue="1">
      <formula>OR($G27="X",$G27=" ")</formula>
    </cfRule>
  </conditionalFormatting>
  <conditionalFormatting sqref="H28">
    <cfRule type="cellIs" dxfId="120" priority="34" stopIfTrue="1" operator="equal">
      <formula>"N"</formula>
    </cfRule>
    <cfRule type="expression" dxfId="119" priority="35" stopIfTrue="1">
      <formula>OR($G28="X",$G28=" ")</formula>
    </cfRule>
  </conditionalFormatting>
  <conditionalFormatting sqref="H29">
    <cfRule type="cellIs" dxfId="118" priority="32" stopIfTrue="1" operator="equal">
      <formula>"N"</formula>
    </cfRule>
    <cfRule type="expression" dxfId="117" priority="33" stopIfTrue="1">
      <formula>OR($G29="X",$G29=" ")</formula>
    </cfRule>
  </conditionalFormatting>
  <conditionalFormatting sqref="R35:S39">
    <cfRule type="cellIs" dxfId="116" priority="27" stopIfTrue="1" operator="equal">
      <formula>"CH"</formula>
    </cfRule>
    <cfRule type="cellIs" dxfId="115" priority="28" stopIfTrue="1" operator="equal">
      <formula>"X"</formula>
    </cfRule>
  </conditionalFormatting>
  <conditionalFormatting sqref="G35:G39">
    <cfRule type="cellIs" dxfId="114" priority="29" stopIfTrue="1" operator="equal">
      <formula>"chyba"</formula>
    </cfRule>
    <cfRule type="cellIs" dxfId="113" priority="30" stopIfTrue="1" operator="equal">
      <formula>"X"</formula>
    </cfRule>
  </conditionalFormatting>
  <conditionalFormatting sqref="A35:C39">
    <cfRule type="cellIs" dxfId="112" priority="31" stopIfTrue="1" operator="equal">
      <formula>0</formula>
    </cfRule>
  </conditionalFormatting>
  <conditionalFormatting sqref="H35">
    <cfRule type="cellIs" dxfId="111" priority="25" stopIfTrue="1" operator="equal">
      <formula>"N"</formula>
    </cfRule>
    <cfRule type="expression" dxfId="110" priority="26" stopIfTrue="1">
      <formula>OR($G35="X",$G35=" ")</formula>
    </cfRule>
  </conditionalFormatting>
  <conditionalFormatting sqref="H36">
    <cfRule type="cellIs" dxfId="109" priority="23" stopIfTrue="1" operator="equal">
      <formula>"N"</formula>
    </cfRule>
    <cfRule type="expression" dxfId="108" priority="24" stopIfTrue="1">
      <formula>OR($G36="X",$G36=" ")</formula>
    </cfRule>
  </conditionalFormatting>
  <conditionalFormatting sqref="H37:H39">
    <cfRule type="cellIs" dxfId="107" priority="21" stopIfTrue="1" operator="equal">
      <formula>"N"</formula>
    </cfRule>
    <cfRule type="expression" dxfId="106" priority="22" stopIfTrue="1">
      <formula>OR($G37="X",$G37=" ")</formula>
    </cfRule>
  </conditionalFormatting>
  <conditionalFormatting sqref="H44">
    <cfRule type="cellIs" dxfId="98" priority="3" stopIfTrue="1" operator="equal">
      <formula>"N"</formula>
    </cfRule>
    <cfRule type="expression" dxfId="97" priority="4" stopIfTrue="1">
      <formula>OR($G44="X",$G44=" ")</formula>
    </cfRule>
  </conditionalFormatting>
  <conditionalFormatting sqref="R44:S45">
    <cfRule type="cellIs" dxfId="94" priority="5" stopIfTrue="1" operator="equal">
      <formula>"CH"</formula>
    </cfRule>
    <cfRule type="cellIs" dxfId="93" priority="6" stopIfTrue="1" operator="equal">
      <formula>"X"</formula>
    </cfRule>
  </conditionalFormatting>
  <conditionalFormatting sqref="G44:G45">
    <cfRule type="cellIs" dxfId="92" priority="7" stopIfTrue="1" operator="equal">
      <formula>"chyba"</formula>
    </cfRule>
    <cfRule type="cellIs" dxfId="91" priority="8" stopIfTrue="1" operator="equal">
      <formula>"X"</formula>
    </cfRule>
  </conditionalFormatting>
  <conditionalFormatting sqref="A44:C45">
    <cfRule type="cellIs" dxfId="90" priority="9" stopIfTrue="1" operator="equal">
      <formula>0</formula>
    </cfRule>
  </conditionalFormatting>
  <conditionalFormatting sqref="H45">
    <cfRule type="cellIs" dxfId="87" priority="1" stopIfTrue="1" operator="equal">
      <formula>"N"</formula>
    </cfRule>
    <cfRule type="expression" dxfId="86" priority="2" stopIfTrue="1">
      <formula>OR($G45="X",$G45=" ")</formula>
    </cfRule>
  </conditionalFormatting>
  <pageMargins left="0.19685039370078741" right="0.19685039370078741" top="0.19685039370078741" bottom="0.39370078740157483" header="0.31496062992125984" footer="0.31496062992125984"/>
  <pageSetup paperSize="9" scale="9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EAF8-849C-4408-A615-BC147E19D8E9}">
  <sheetPr>
    <pageSetUpPr fitToPage="1"/>
  </sheetPr>
  <dimension ref="A1:Y30"/>
  <sheetViews>
    <sheetView workbookViewId="0">
      <selection activeCell="J32" sqref="J32"/>
    </sheetView>
  </sheetViews>
  <sheetFormatPr defaultRowHeight="12.75" x14ac:dyDescent="0.2"/>
  <cols>
    <col min="1" max="1" width="4.28515625" style="247" customWidth="1"/>
    <col min="2" max="2" width="18.85546875" style="202" customWidth="1"/>
    <col min="3" max="3" width="9.85546875" style="202" customWidth="1"/>
    <col min="4" max="4" width="10.140625" style="202" customWidth="1"/>
    <col min="5" max="5" width="5.7109375" style="202" customWidth="1"/>
    <col min="6" max="6" width="8.7109375" style="202" customWidth="1"/>
    <col min="7" max="7" width="3.28515625" style="202" customWidth="1"/>
    <col min="8" max="15" width="3.42578125" style="202" customWidth="1"/>
    <col min="16" max="16" width="7.28515625" style="202" customWidth="1"/>
    <col min="17" max="17" width="9.140625" style="202"/>
    <col min="18" max="18" width="9.28515625" style="202" customWidth="1"/>
    <col min="19" max="19" width="9.42578125" style="202" hidden="1" customWidth="1"/>
    <col min="20" max="20" width="5.140625" style="202" customWidth="1"/>
    <col min="21" max="256" width="9.140625" style="202"/>
    <col min="257" max="257" width="4.28515625" style="202" customWidth="1"/>
    <col min="258" max="258" width="18.85546875" style="202" customWidth="1"/>
    <col min="259" max="259" width="9.85546875" style="202" customWidth="1"/>
    <col min="260" max="260" width="10.140625" style="202" customWidth="1"/>
    <col min="261" max="261" width="5.7109375" style="202" customWidth="1"/>
    <col min="262" max="262" width="8.7109375" style="202" customWidth="1"/>
    <col min="263" max="263" width="3.28515625" style="202" customWidth="1"/>
    <col min="264" max="271" width="3.42578125" style="202" customWidth="1"/>
    <col min="272" max="272" width="7.28515625" style="202" customWidth="1"/>
    <col min="273" max="273" width="9.140625" style="202"/>
    <col min="274" max="274" width="9.28515625" style="202" customWidth="1"/>
    <col min="275" max="275" width="0" style="202" hidden="1" customWidth="1"/>
    <col min="276" max="276" width="5.140625" style="202" customWidth="1"/>
    <col min="277" max="512" width="9.140625" style="202"/>
    <col min="513" max="513" width="4.28515625" style="202" customWidth="1"/>
    <col min="514" max="514" width="18.85546875" style="202" customWidth="1"/>
    <col min="515" max="515" width="9.85546875" style="202" customWidth="1"/>
    <col min="516" max="516" width="10.140625" style="202" customWidth="1"/>
    <col min="517" max="517" width="5.7109375" style="202" customWidth="1"/>
    <col min="518" max="518" width="8.7109375" style="202" customWidth="1"/>
    <col min="519" max="519" width="3.28515625" style="202" customWidth="1"/>
    <col min="520" max="527" width="3.42578125" style="202" customWidth="1"/>
    <col min="528" max="528" width="7.28515625" style="202" customWidth="1"/>
    <col min="529" max="529" width="9.140625" style="202"/>
    <col min="530" max="530" width="9.28515625" style="202" customWidth="1"/>
    <col min="531" max="531" width="0" style="202" hidden="1" customWidth="1"/>
    <col min="532" max="532" width="5.140625" style="202" customWidth="1"/>
    <col min="533" max="768" width="9.140625" style="202"/>
    <col min="769" max="769" width="4.28515625" style="202" customWidth="1"/>
    <col min="770" max="770" width="18.85546875" style="202" customWidth="1"/>
    <col min="771" max="771" width="9.85546875" style="202" customWidth="1"/>
    <col min="772" max="772" width="10.140625" style="202" customWidth="1"/>
    <col min="773" max="773" width="5.7109375" style="202" customWidth="1"/>
    <col min="774" max="774" width="8.7109375" style="202" customWidth="1"/>
    <col min="775" max="775" width="3.28515625" style="202" customWidth="1"/>
    <col min="776" max="783" width="3.42578125" style="202" customWidth="1"/>
    <col min="784" max="784" width="7.28515625" style="202" customWidth="1"/>
    <col min="785" max="785" width="9.140625" style="202"/>
    <col min="786" max="786" width="9.28515625" style="202" customWidth="1"/>
    <col min="787" max="787" width="0" style="202" hidden="1" customWidth="1"/>
    <col min="788" max="788" width="5.140625" style="202" customWidth="1"/>
    <col min="789" max="1024" width="9.140625" style="202"/>
    <col min="1025" max="1025" width="4.28515625" style="202" customWidth="1"/>
    <col min="1026" max="1026" width="18.85546875" style="202" customWidth="1"/>
    <col min="1027" max="1027" width="9.85546875" style="202" customWidth="1"/>
    <col min="1028" max="1028" width="10.140625" style="202" customWidth="1"/>
    <col min="1029" max="1029" width="5.7109375" style="202" customWidth="1"/>
    <col min="1030" max="1030" width="8.7109375" style="202" customWidth="1"/>
    <col min="1031" max="1031" width="3.28515625" style="202" customWidth="1"/>
    <col min="1032" max="1039" width="3.42578125" style="202" customWidth="1"/>
    <col min="1040" max="1040" width="7.28515625" style="202" customWidth="1"/>
    <col min="1041" max="1041" width="9.140625" style="202"/>
    <col min="1042" max="1042" width="9.28515625" style="202" customWidth="1"/>
    <col min="1043" max="1043" width="0" style="202" hidden="1" customWidth="1"/>
    <col min="1044" max="1044" width="5.140625" style="202" customWidth="1"/>
    <col min="1045" max="1280" width="9.140625" style="202"/>
    <col min="1281" max="1281" width="4.28515625" style="202" customWidth="1"/>
    <col min="1282" max="1282" width="18.85546875" style="202" customWidth="1"/>
    <col min="1283" max="1283" width="9.85546875" style="202" customWidth="1"/>
    <col min="1284" max="1284" width="10.140625" style="202" customWidth="1"/>
    <col min="1285" max="1285" width="5.7109375" style="202" customWidth="1"/>
    <col min="1286" max="1286" width="8.7109375" style="202" customWidth="1"/>
    <col min="1287" max="1287" width="3.28515625" style="202" customWidth="1"/>
    <col min="1288" max="1295" width="3.42578125" style="202" customWidth="1"/>
    <col min="1296" max="1296" width="7.28515625" style="202" customWidth="1"/>
    <col min="1297" max="1297" width="9.140625" style="202"/>
    <col min="1298" max="1298" width="9.28515625" style="202" customWidth="1"/>
    <col min="1299" max="1299" width="0" style="202" hidden="1" customWidth="1"/>
    <col min="1300" max="1300" width="5.140625" style="202" customWidth="1"/>
    <col min="1301" max="1536" width="9.140625" style="202"/>
    <col min="1537" max="1537" width="4.28515625" style="202" customWidth="1"/>
    <col min="1538" max="1538" width="18.85546875" style="202" customWidth="1"/>
    <col min="1539" max="1539" width="9.85546875" style="202" customWidth="1"/>
    <col min="1540" max="1540" width="10.140625" style="202" customWidth="1"/>
    <col min="1541" max="1541" width="5.7109375" style="202" customWidth="1"/>
    <col min="1542" max="1542" width="8.7109375" style="202" customWidth="1"/>
    <col min="1543" max="1543" width="3.28515625" style="202" customWidth="1"/>
    <col min="1544" max="1551" width="3.42578125" style="202" customWidth="1"/>
    <col min="1552" max="1552" width="7.28515625" style="202" customWidth="1"/>
    <col min="1553" max="1553" width="9.140625" style="202"/>
    <col min="1554" max="1554" width="9.28515625" style="202" customWidth="1"/>
    <col min="1555" max="1555" width="0" style="202" hidden="1" customWidth="1"/>
    <col min="1556" max="1556" width="5.140625" style="202" customWidth="1"/>
    <col min="1557" max="1792" width="9.140625" style="202"/>
    <col min="1793" max="1793" width="4.28515625" style="202" customWidth="1"/>
    <col min="1794" max="1794" width="18.85546875" style="202" customWidth="1"/>
    <col min="1795" max="1795" width="9.85546875" style="202" customWidth="1"/>
    <col min="1796" max="1796" width="10.140625" style="202" customWidth="1"/>
    <col min="1797" max="1797" width="5.7109375" style="202" customWidth="1"/>
    <col min="1798" max="1798" width="8.7109375" style="202" customWidth="1"/>
    <col min="1799" max="1799" width="3.28515625" style="202" customWidth="1"/>
    <col min="1800" max="1807" width="3.42578125" style="202" customWidth="1"/>
    <col min="1808" max="1808" width="7.28515625" style="202" customWidth="1"/>
    <col min="1809" max="1809" width="9.140625" style="202"/>
    <col min="1810" max="1810" width="9.28515625" style="202" customWidth="1"/>
    <col min="1811" max="1811" width="0" style="202" hidden="1" customWidth="1"/>
    <col min="1812" max="1812" width="5.140625" style="202" customWidth="1"/>
    <col min="1813" max="2048" width="9.140625" style="202"/>
    <col min="2049" max="2049" width="4.28515625" style="202" customWidth="1"/>
    <col min="2050" max="2050" width="18.85546875" style="202" customWidth="1"/>
    <col min="2051" max="2051" width="9.85546875" style="202" customWidth="1"/>
    <col min="2052" max="2052" width="10.140625" style="202" customWidth="1"/>
    <col min="2053" max="2053" width="5.7109375" style="202" customWidth="1"/>
    <col min="2054" max="2054" width="8.7109375" style="202" customWidth="1"/>
    <col min="2055" max="2055" width="3.28515625" style="202" customWidth="1"/>
    <col min="2056" max="2063" width="3.42578125" style="202" customWidth="1"/>
    <col min="2064" max="2064" width="7.28515625" style="202" customWidth="1"/>
    <col min="2065" max="2065" width="9.140625" style="202"/>
    <col min="2066" max="2066" width="9.28515625" style="202" customWidth="1"/>
    <col min="2067" max="2067" width="0" style="202" hidden="1" customWidth="1"/>
    <col min="2068" max="2068" width="5.140625" style="202" customWidth="1"/>
    <col min="2069" max="2304" width="9.140625" style="202"/>
    <col min="2305" max="2305" width="4.28515625" style="202" customWidth="1"/>
    <col min="2306" max="2306" width="18.85546875" style="202" customWidth="1"/>
    <col min="2307" max="2307" width="9.85546875" style="202" customWidth="1"/>
    <col min="2308" max="2308" width="10.140625" style="202" customWidth="1"/>
    <col min="2309" max="2309" width="5.7109375" style="202" customWidth="1"/>
    <col min="2310" max="2310" width="8.7109375" style="202" customWidth="1"/>
    <col min="2311" max="2311" width="3.28515625" style="202" customWidth="1"/>
    <col min="2312" max="2319" width="3.42578125" style="202" customWidth="1"/>
    <col min="2320" max="2320" width="7.28515625" style="202" customWidth="1"/>
    <col min="2321" max="2321" width="9.140625" style="202"/>
    <col min="2322" max="2322" width="9.28515625" style="202" customWidth="1"/>
    <col min="2323" max="2323" width="0" style="202" hidden="1" customWidth="1"/>
    <col min="2324" max="2324" width="5.140625" style="202" customWidth="1"/>
    <col min="2325" max="2560" width="9.140625" style="202"/>
    <col min="2561" max="2561" width="4.28515625" style="202" customWidth="1"/>
    <col min="2562" max="2562" width="18.85546875" style="202" customWidth="1"/>
    <col min="2563" max="2563" width="9.85546875" style="202" customWidth="1"/>
    <col min="2564" max="2564" width="10.140625" style="202" customWidth="1"/>
    <col min="2565" max="2565" width="5.7109375" style="202" customWidth="1"/>
    <col min="2566" max="2566" width="8.7109375" style="202" customWidth="1"/>
    <col min="2567" max="2567" width="3.28515625" style="202" customWidth="1"/>
    <col min="2568" max="2575" width="3.42578125" style="202" customWidth="1"/>
    <col min="2576" max="2576" width="7.28515625" style="202" customWidth="1"/>
    <col min="2577" max="2577" width="9.140625" style="202"/>
    <col min="2578" max="2578" width="9.28515625" style="202" customWidth="1"/>
    <col min="2579" max="2579" width="0" style="202" hidden="1" customWidth="1"/>
    <col min="2580" max="2580" width="5.140625" style="202" customWidth="1"/>
    <col min="2581" max="2816" width="9.140625" style="202"/>
    <col min="2817" max="2817" width="4.28515625" style="202" customWidth="1"/>
    <col min="2818" max="2818" width="18.85546875" style="202" customWidth="1"/>
    <col min="2819" max="2819" width="9.85546875" style="202" customWidth="1"/>
    <col min="2820" max="2820" width="10.140625" style="202" customWidth="1"/>
    <col min="2821" max="2821" width="5.7109375" style="202" customWidth="1"/>
    <col min="2822" max="2822" width="8.7109375" style="202" customWidth="1"/>
    <col min="2823" max="2823" width="3.28515625" style="202" customWidth="1"/>
    <col min="2824" max="2831" width="3.42578125" style="202" customWidth="1"/>
    <col min="2832" max="2832" width="7.28515625" style="202" customWidth="1"/>
    <col min="2833" max="2833" width="9.140625" style="202"/>
    <col min="2834" max="2834" width="9.28515625" style="202" customWidth="1"/>
    <col min="2835" max="2835" width="0" style="202" hidden="1" customWidth="1"/>
    <col min="2836" max="2836" width="5.140625" style="202" customWidth="1"/>
    <col min="2837" max="3072" width="9.140625" style="202"/>
    <col min="3073" max="3073" width="4.28515625" style="202" customWidth="1"/>
    <col min="3074" max="3074" width="18.85546875" style="202" customWidth="1"/>
    <col min="3075" max="3075" width="9.85546875" style="202" customWidth="1"/>
    <col min="3076" max="3076" width="10.140625" style="202" customWidth="1"/>
    <col min="3077" max="3077" width="5.7109375" style="202" customWidth="1"/>
    <col min="3078" max="3078" width="8.7109375" style="202" customWidth="1"/>
    <col min="3079" max="3079" width="3.28515625" style="202" customWidth="1"/>
    <col min="3080" max="3087" width="3.42578125" style="202" customWidth="1"/>
    <col min="3088" max="3088" width="7.28515625" style="202" customWidth="1"/>
    <col min="3089" max="3089" width="9.140625" style="202"/>
    <col min="3090" max="3090" width="9.28515625" style="202" customWidth="1"/>
    <col min="3091" max="3091" width="0" style="202" hidden="1" customWidth="1"/>
    <col min="3092" max="3092" width="5.140625" style="202" customWidth="1"/>
    <col min="3093" max="3328" width="9.140625" style="202"/>
    <col min="3329" max="3329" width="4.28515625" style="202" customWidth="1"/>
    <col min="3330" max="3330" width="18.85546875" style="202" customWidth="1"/>
    <col min="3331" max="3331" width="9.85546875" style="202" customWidth="1"/>
    <col min="3332" max="3332" width="10.140625" style="202" customWidth="1"/>
    <col min="3333" max="3333" width="5.7109375" style="202" customWidth="1"/>
    <col min="3334" max="3334" width="8.7109375" style="202" customWidth="1"/>
    <col min="3335" max="3335" width="3.28515625" style="202" customWidth="1"/>
    <col min="3336" max="3343" width="3.42578125" style="202" customWidth="1"/>
    <col min="3344" max="3344" width="7.28515625" style="202" customWidth="1"/>
    <col min="3345" max="3345" width="9.140625" style="202"/>
    <col min="3346" max="3346" width="9.28515625" style="202" customWidth="1"/>
    <col min="3347" max="3347" width="0" style="202" hidden="1" customWidth="1"/>
    <col min="3348" max="3348" width="5.140625" style="202" customWidth="1"/>
    <col min="3349" max="3584" width="9.140625" style="202"/>
    <col min="3585" max="3585" width="4.28515625" style="202" customWidth="1"/>
    <col min="3586" max="3586" width="18.85546875" style="202" customWidth="1"/>
    <col min="3587" max="3587" width="9.85546875" style="202" customWidth="1"/>
    <col min="3588" max="3588" width="10.140625" style="202" customWidth="1"/>
    <col min="3589" max="3589" width="5.7109375" style="202" customWidth="1"/>
    <col min="3590" max="3590" width="8.7109375" style="202" customWidth="1"/>
    <col min="3591" max="3591" width="3.28515625" style="202" customWidth="1"/>
    <col min="3592" max="3599" width="3.42578125" style="202" customWidth="1"/>
    <col min="3600" max="3600" width="7.28515625" style="202" customWidth="1"/>
    <col min="3601" max="3601" width="9.140625" style="202"/>
    <col min="3602" max="3602" width="9.28515625" style="202" customWidth="1"/>
    <col min="3603" max="3603" width="0" style="202" hidden="1" customWidth="1"/>
    <col min="3604" max="3604" width="5.140625" style="202" customWidth="1"/>
    <col min="3605" max="3840" width="9.140625" style="202"/>
    <col min="3841" max="3841" width="4.28515625" style="202" customWidth="1"/>
    <col min="3842" max="3842" width="18.85546875" style="202" customWidth="1"/>
    <col min="3843" max="3843" width="9.85546875" style="202" customWidth="1"/>
    <col min="3844" max="3844" width="10.140625" style="202" customWidth="1"/>
    <col min="3845" max="3845" width="5.7109375" style="202" customWidth="1"/>
    <col min="3846" max="3846" width="8.7109375" style="202" customWidth="1"/>
    <col min="3847" max="3847" width="3.28515625" style="202" customWidth="1"/>
    <col min="3848" max="3855" width="3.42578125" style="202" customWidth="1"/>
    <col min="3856" max="3856" width="7.28515625" style="202" customWidth="1"/>
    <col min="3857" max="3857" width="9.140625" style="202"/>
    <col min="3858" max="3858" width="9.28515625" style="202" customWidth="1"/>
    <col min="3859" max="3859" width="0" style="202" hidden="1" customWidth="1"/>
    <col min="3860" max="3860" width="5.140625" style="202" customWidth="1"/>
    <col min="3861" max="4096" width="9.140625" style="202"/>
    <col min="4097" max="4097" width="4.28515625" style="202" customWidth="1"/>
    <col min="4098" max="4098" width="18.85546875" style="202" customWidth="1"/>
    <col min="4099" max="4099" width="9.85546875" style="202" customWidth="1"/>
    <col min="4100" max="4100" width="10.140625" style="202" customWidth="1"/>
    <col min="4101" max="4101" width="5.7109375" style="202" customWidth="1"/>
    <col min="4102" max="4102" width="8.7109375" style="202" customWidth="1"/>
    <col min="4103" max="4103" width="3.28515625" style="202" customWidth="1"/>
    <col min="4104" max="4111" width="3.42578125" style="202" customWidth="1"/>
    <col min="4112" max="4112" width="7.28515625" style="202" customWidth="1"/>
    <col min="4113" max="4113" width="9.140625" style="202"/>
    <col min="4114" max="4114" width="9.28515625" style="202" customWidth="1"/>
    <col min="4115" max="4115" width="0" style="202" hidden="1" customWidth="1"/>
    <col min="4116" max="4116" width="5.140625" style="202" customWidth="1"/>
    <col min="4117" max="4352" width="9.140625" style="202"/>
    <col min="4353" max="4353" width="4.28515625" style="202" customWidth="1"/>
    <col min="4354" max="4354" width="18.85546875" style="202" customWidth="1"/>
    <col min="4355" max="4355" width="9.85546875" style="202" customWidth="1"/>
    <col min="4356" max="4356" width="10.140625" style="202" customWidth="1"/>
    <col min="4357" max="4357" width="5.7109375" style="202" customWidth="1"/>
    <col min="4358" max="4358" width="8.7109375" style="202" customWidth="1"/>
    <col min="4359" max="4359" width="3.28515625" style="202" customWidth="1"/>
    <col min="4360" max="4367" width="3.42578125" style="202" customWidth="1"/>
    <col min="4368" max="4368" width="7.28515625" style="202" customWidth="1"/>
    <col min="4369" max="4369" width="9.140625" style="202"/>
    <col min="4370" max="4370" width="9.28515625" style="202" customWidth="1"/>
    <col min="4371" max="4371" width="0" style="202" hidden="1" customWidth="1"/>
    <col min="4372" max="4372" width="5.140625" style="202" customWidth="1"/>
    <col min="4373" max="4608" width="9.140625" style="202"/>
    <col min="4609" max="4609" width="4.28515625" style="202" customWidth="1"/>
    <col min="4610" max="4610" width="18.85546875" style="202" customWidth="1"/>
    <col min="4611" max="4611" width="9.85546875" style="202" customWidth="1"/>
    <col min="4612" max="4612" width="10.140625" style="202" customWidth="1"/>
    <col min="4613" max="4613" width="5.7109375" style="202" customWidth="1"/>
    <col min="4614" max="4614" width="8.7109375" style="202" customWidth="1"/>
    <col min="4615" max="4615" width="3.28515625" style="202" customWidth="1"/>
    <col min="4616" max="4623" width="3.42578125" style="202" customWidth="1"/>
    <col min="4624" max="4624" width="7.28515625" style="202" customWidth="1"/>
    <col min="4625" max="4625" width="9.140625" style="202"/>
    <col min="4626" max="4626" width="9.28515625" style="202" customWidth="1"/>
    <col min="4627" max="4627" width="0" style="202" hidden="1" customWidth="1"/>
    <col min="4628" max="4628" width="5.140625" style="202" customWidth="1"/>
    <col min="4629" max="4864" width="9.140625" style="202"/>
    <col min="4865" max="4865" width="4.28515625" style="202" customWidth="1"/>
    <col min="4866" max="4866" width="18.85546875" style="202" customWidth="1"/>
    <col min="4867" max="4867" width="9.85546875" style="202" customWidth="1"/>
    <col min="4868" max="4868" width="10.140625" style="202" customWidth="1"/>
    <col min="4869" max="4869" width="5.7109375" style="202" customWidth="1"/>
    <col min="4870" max="4870" width="8.7109375" style="202" customWidth="1"/>
    <col min="4871" max="4871" width="3.28515625" style="202" customWidth="1"/>
    <col min="4872" max="4879" width="3.42578125" style="202" customWidth="1"/>
    <col min="4880" max="4880" width="7.28515625" style="202" customWidth="1"/>
    <col min="4881" max="4881" width="9.140625" style="202"/>
    <col min="4882" max="4882" width="9.28515625" style="202" customWidth="1"/>
    <col min="4883" max="4883" width="0" style="202" hidden="1" customWidth="1"/>
    <col min="4884" max="4884" width="5.140625" style="202" customWidth="1"/>
    <col min="4885" max="5120" width="9.140625" style="202"/>
    <col min="5121" max="5121" width="4.28515625" style="202" customWidth="1"/>
    <col min="5122" max="5122" width="18.85546875" style="202" customWidth="1"/>
    <col min="5123" max="5123" width="9.85546875" style="202" customWidth="1"/>
    <col min="5124" max="5124" width="10.140625" style="202" customWidth="1"/>
    <col min="5125" max="5125" width="5.7109375" style="202" customWidth="1"/>
    <col min="5126" max="5126" width="8.7109375" style="202" customWidth="1"/>
    <col min="5127" max="5127" width="3.28515625" style="202" customWidth="1"/>
    <col min="5128" max="5135" width="3.42578125" style="202" customWidth="1"/>
    <col min="5136" max="5136" width="7.28515625" style="202" customWidth="1"/>
    <col min="5137" max="5137" width="9.140625" style="202"/>
    <col min="5138" max="5138" width="9.28515625" style="202" customWidth="1"/>
    <col min="5139" max="5139" width="0" style="202" hidden="1" customWidth="1"/>
    <col min="5140" max="5140" width="5.140625" style="202" customWidth="1"/>
    <col min="5141" max="5376" width="9.140625" style="202"/>
    <col min="5377" max="5377" width="4.28515625" style="202" customWidth="1"/>
    <col min="5378" max="5378" width="18.85546875" style="202" customWidth="1"/>
    <col min="5379" max="5379" width="9.85546875" style="202" customWidth="1"/>
    <col min="5380" max="5380" width="10.140625" style="202" customWidth="1"/>
    <col min="5381" max="5381" width="5.7109375" style="202" customWidth="1"/>
    <col min="5382" max="5382" width="8.7109375" style="202" customWidth="1"/>
    <col min="5383" max="5383" width="3.28515625" style="202" customWidth="1"/>
    <col min="5384" max="5391" width="3.42578125" style="202" customWidth="1"/>
    <col min="5392" max="5392" width="7.28515625" style="202" customWidth="1"/>
    <col min="5393" max="5393" width="9.140625" style="202"/>
    <col min="5394" max="5394" width="9.28515625" style="202" customWidth="1"/>
    <col min="5395" max="5395" width="0" style="202" hidden="1" customWidth="1"/>
    <col min="5396" max="5396" width="5.140625" style="202" customWidth="1"/>
    <col min="5397" max="5632" width="9.140625" style="202"/>
    <col min="5633" max="5633" width="4.28515625" style="202" customWidth="1"/>
    <col min="5634" max="5634" width="18.85546875" style="202" customWidth="1"/>
    <col min="5635" max="5635" width="9.85546875" style="202" customWidth="1"/>
    <col min="5636" max="5636" width="10.140625" style="202" customWidth="1"/>
    <col min="5637" max="5637" width="5.7109375" style="202" customWidth="1"/>
    <col min="5638" max="5638" width="8.7109375" style="202" customWidth="1"/>
    <col min="5639" max="5639" width="3.28515625" style="202" customWidth="1"/>
    <col min="5640" max="5647" width="3.42578125" style="202" customWidth="1"/>
    <col min="5648" max="5648" width="7.28515625" style="202" customWidth="1"/>
    <col min="5649" max="5649" width="9.140625" style="202"/>
    <col min="5650" max="5650" width="9.28515625" style="202" customWidth="1"/>
    <col min="5651" max="5651" width="0" style="202" hidden="1" customWidth="1"/>
    <col min="5652" max="5652" width="5.140625" style="202" customWidth="1"/>
    <col min="5653" max="5888" width="9.140625" style="202"/>
    <col min="5889" max="5889" width="4.28515625" style="202" customWidth="1"/>
    <col min="5890" max="5890" width="18.85546875" style="202" customWidth="1"/>
    <col min="5891" max="5891" width="9.85546875" style="202" customWidth="1"/>
    <col min="5892" max="5892" width="10.140625" style="202" customWidth="1"/>
    <col min="5893" max="5893" width="5.7109375" style="202" customWidth="1"/>
    <col min="5894" max="5894" width="8.7109375" style="202" customWidth="1"/>
    <col min="5895" max="5895" width="3.28515625" style="202" customWidth="1"/>
    <col min="5896" max="5903" width="3.42578125" style="202" customWidth="1"/>
    <col min="5904" max="5904" width="7.28515625" style="202" customWidth="1"/>
    <col min="5905" max="5905" width="9.140625" style="202"/>
    <col min="5906" max="5906" width="9.28515625" style="202" customWidth="1"/>
    <col min="5907" max="5907" width="0" style="202" hidden="1" customWidth="1"/>
    <col min="5908" max="5908" width="5.140625" style="202" customWidth="1"/>
    <col min="5909" max="6144" width="9.140625" style="202"/>
    <col min="6145" max="6145" width="4.28515625" style="202" customWidth="1"/>
    <col min="6146" max="6146" width="18.85546875" style="202" customWidth="1"/>
    <col min="6147" max="6147" width="9.85546875" style="202" customWidth="1"/>
    <col min="6148" max="6148" width="10.140625" style="202" customWidth="1"/>
    <col min="6149" max="6149" width="5.7109375" style="202" customWidth="1"/>
    <col min="6150" max="6150" width="8.7109375" style="202" customWidth="1"/>
    <col min="6151" max="6151" width="3.28515625" style="202" customWidth="1"/>
    <col min="6152" max="6159" width="3.42578125" style="202" customWidth="1"/>
    <col min="6160" max="6160" width="7.28515625" style="202" customWidth="1"/>
    <col min="6161" max="6161" width="9.140625" style="202"/>
    <col min="6162" max="6162" width="9.28515625" style="202" customWidth="1"/>
    <col min="6163" max="6163" width="0" style="202" hidden="1" customWidth="1"/>
    <col min="6164" max="6164" width="5.140625" style="202" customWidth="1"/>
    <col min="6165" max="6400" width="9.140625" style="202"/>
    <col min="6401" max="6401" width="4.28515625" style="202" customWidth="1"/>
    <col min="6402" max="6402" width="18.85546875" style="202" customWidth="1"/>
    <col min="6403" max="6403" width="9.85546875" style="202" customWidth="1"/>
    <col min="6404" max="6404" width="10.140625" style="202" customWidth="1"/>
    <col min="6405" max="6405" width="5.7109375" style="202" customWidth="1"/>
    <col min="6406" max="6406" width="8.7109375" style="202" customWidth="1"/>
    <col min="6407" max="6407" width="3.28515625" style="202" customWidth="1"/>
    <col min="6408" max="6415" width="3.42578125" style="202" customWidth="1"/>
    <col min="6416" max="6416" width="7.28515625" style="202" customWidth="1"/>
    <col min="6417" max="6417" width="9.140625" style="202"/>
    <col min="6418" max="6418" width="9.28515625" style="202" customWidth="1"/>
    <col min="6419" max="6419" width="0" style="202" hidden="1" customWidth="1"/>
    <col min="6420" max="6420" width="5.140625" style="202" customWidth="1"/>
    <col min="6421" max="6656" width="9.140625" style="202"/>
    <col min="6657" max="6657" width="4.28515625" style="202" customWidth="1"/>
    <col min="6658" max="6658" width="18.85546875" style="202" customWidth="1"/>
    <col min="6659" max="6659" width="9.85546875" style="202" customWidth="1"/>
    <col min="6660" max="6660" width="10.140625" style="202" customWidth="1"/>
    <col min="6661" max="6661" width="5.7109375" style="202" customWidth="1"/>
    <col min="6662" max="6662" width="8.7109375" style="202" customWidth="1"/>
    <col min="6663" max="6663" width="3.28515625" style="202" customWidth="1"/>
    <col min="6664" max="6671" width="3.42578125" style="202" customWidth="1"/>
    <col min="6672" max="6672" width="7.28515625" style="202" customWidth="1"/>
    <col min="6673" max="6673" width="9.140625" style="202"/>
    <col min="6674" max="6674" width="9.28515625" style="202" customWidth="1"/>
    <col min="6675" max="6675" width="0" style="202" hidden="1" customWidth="1"/>
    <col min="6676" max="6676" width="5.140625" style="202" customWidth="1"/>
    <col min="6677" max="6912" width="9.140625" style="202"/>
    <col min="6913" max="6913" width="4.28515625" style="202" customWidth="1"/>
    <col min="6914" max="6914" width="18.85546875" style="202" customWidth="1"/>
    <col min="6915" max="6915" width="9.85546875" style="202" customWidth="1"/>
    <col min="6916" max="6916" width="10.140625" style="202" customWidth="1"/>
    <col min="6917" max="6917" width="5.7109375" style="202" customWidth="1"/>
    <col min="6918" max="6918" width="8.7109375" style="202" customWidth="1"/>
    <col min="6919" max="6919" width="3.28515625" style="202" customWidth="1"/>
    <col min="6920" max="6927" width="3.42578125" style="202" customWidth="1"/>
    <col min="6928" max="6928" width="7.28515625" style="202" customWidth="1"/>
    <col min="6929" max="6929" width="9.140625" style="202"/>
    <col min="6930" max="6930" width="9.28515625" style="202" customWidth="1"/>
    <col min="6931" max="6931" width="0" style="202" hidden="1" customWidth="1"/>
    <col min="6932" max="6932" width="5.140625" style="202" customWidth="1"/>
    <col min="6933" max="7168" width="9.140625" style="202"/>
    <col min="7169" max="7169" width="4.28515625" style="202" customWidth="1"/>
    <col min="7170" max="7170" width="18.85546875" style="202" customWidth="1"/>
    <col min="7171" max="7171" width="9.85546875" style="202" customWidth="1"/>
    <col min="7172" max="7172" width="10.140625" style="202" customWidth="1"/>
    <col min="7173" max="7173" width="5.7109375" style="202" customWidth="1"/>
    <col min="7174" max="7174" width="8.7109375" style="202" customWidth="1"/>
    <col min="7175" max="7175" width="3.28515625" style="202" customWidth="1"/>
    <col min="7176" max="7183" width="3.42578125" style="202" customWidth="1"/>
    <col min="7184" max="7184" width="7.28515625" style="202" customWidth="1"/>
    <col min="7185" max="7185" width="9.140625" style="202"/>
    <col min="7186" max="7186" width="9.28515625" style="202" customWidth="1"/>
    <col min="7187" max="7187" width="0" style="202" hidden="1" customWidth="1"/>
    <col min="7188" max="7188" width="5.140625" style="202" customWidth="1"/>
    <col min="7189" max="7424" width="9.140625" style="202"/>
    <col min="7425" max="7425" width="4.28515625" style="202" customWidth="1"/>
    <col min="7426" max="7426" width="18.85546875" style="202" customWidth="1"/>
    <col min="7427" max="7427" width="9.85546875" style="202" customWidth="1"/>
    <col min="7428" max="7428" width="10.140625" style="202" customWidth="1"/>
    <col min="7429" max="7429" width="5.7109375" style="202" customWidth="1"/>
    <col min="7430" max="7430" width="8.7109375" style="202" customWidth="1"/>
    <col min="7431" max="7431" width="3.28515625" style="202" customWidth="1"/>
    <col min="7432" max="7439" width="3.42578125" style="202" customWidth="1"/>
    <col min="7440" max="7440" width="7.28515625" style="202" customWidth="1"/>
    <col min="7441" max="7441" width="9.140625" style="202"/>
    <col min="7442" max="7442" width="9.28515625" style="202" customWidth="1"/>
    <col min="7443" max="7443" width="0" style="202" hidden="1" customWidth="1"/>
    <col min="7444" max="7444" width="5.140625" style="202" customWidth="1"/>
    <col min="7445" max="7680" width="9.140625" style="202"/>
    <col min="7681" max="7681" width="4.28515625" style="202" customWidth="1"/>
    <col min="7682" max="7682" width="18.85546875" style="202" customWidth="1"/>
    <col min="7683" max="7683" width="9.85546875" style="202" customWidth="1"/>
    <col min="7684" max="7684" width="10.140625" style="202" customWidth="1"/>
    <col min="7685" max="7685" width="5.7109375" style="202" customWidth="1"/>
    <col min="7686" max="7686" width="8.7109375" style="202" customWidth="1"/>
    <col min="7687" max="7687" width="3.28515625" style="202" customWidth="1"/>
    <col min="7688" max="7695" width="3.42578125" style="202" customWidth="1"/>
    <col min="7696" max="7696" width="7.28515625" style="202" customWidth="1"/>
    <col min="7697" max="7697" width="9.140625" style="202"/>
    <col min="7698" max="7698" width="9.28515625" style="202" customWidth="1"/>
    <col min="7699" max="7699" width="0" style="202" hidden="1" customWidth="1"/>
    <col min="7700" max="7700" width="5.140625" style="202" customWidth="1"/>
    <col min="7701" max="7936" width="9.140625" style="202"/>
    <col min="7937" max="7937" width="4.28515625" style="202" customWidth="1"/>
    <col min="7938" max="7938" width="18.85546875" style="202" customWidth="1"/>
    <col min="7939" max="7939" width="9.85546875" style="202" customWidth="1"/>
    <col min="7940" max="7940" width="10.140625" style="202" customWidth="1"/>
    <col min="7941" max="7941" width="5.7109375" style="202" customWidth="1"/>
    <col min="7942" max="7942" width="8.7109375" style="202" customWidth="1"/>
    <col min="7943" max="7943" width="3.28515625" style="202" customWidth="1"/>
    <col min="7944" max="7951" width="3.42578125" style="202" customWidth="1"/>
    <col min="7952" max="7952" width="7.28515625" style="202" customWidth="1"/>
    <col min="7953" max="7953" width="9.140625" style="202"/>
    <col min="7954" max="7954" width="9.28515625" style="202" customWidth="1"/>
    <col min="7955" max="7955" width="0" style="202" hidden="1" customWidth="1"/>
    <col min="7956" max="7956" width="5.140625" style="202" customWidth="1"/>
    <col min="7957" max="8192" width="9.140625" style="202"/>
    <col min="8193" max="8193" width="4.28515625" style="202" customWidth="1"/>
    <col min="8194" max="8194" width="18.85546875" style="202" customWidth="1"/>
    <col min="8195" max="8195" width="9.85546875" style="202" customWidth="1"/>
    <col min="8196" max="8196" width="10.140625" style="202" customWidth="1"/>
    <col min="8197" max="8197" width="5.7109375" style="202" customWidth="1"/>
    <col min="8198" max="8198" width="8.7109375" style="202" customWidth="1"/>
    <col min="8199" max="8199" width="3.28515625" style="202" customWidth="1"/>
    <col min="8200" max="8207" width="3.42578125" style="202" customWidth="1"/>
    <col min="8208" max="8208" width="7.28515625" style="202" customWidth="1"/>
    <col min="8209" max="8209" width="9.140625" style="202"/>
    <col min="8210" max="8210" width="9.28515625" style="202" customWidth="1"/>
    <col min="8211" max="8211" width="0" style="202" hidden="1" customWidth="1"/>
    <col min="8212" max="8212" width="5.140625" style="202" customWidth="1"/>
    <col min="8213" max="8448" width="9.140625" style="202"/>
    <col min="8449" max="8449" width="4.28515625" style="202" customWidth="1"/>
    <col min="8450" max="8450" width="18.85546875" style="202" customWidth="1"/>
    <col min="8451" max="8451" width="9.85546875" style="202" customWidth="1"/>
    <col min="8452" max="8452" width="10.140625" style="202" customWidth="1"/>
    <col min="8453" max="8453" width="5.7109375" style="202" customWidth="1"/>
    <col min="8454" max="8454" width="8.7109375" style="202" customWidth="1"/>
    <col min="8455" max="8455" width="3.28515625" style="202" customWidth="1"/>
    <col min="8456" max="8463" width="3.42578125" style="202" customWidth="1"/>
    <col min="8464" max="8464" width="7.28515625" style="202" customWidth="1"/>
    <col min="8465" max="8465" width="9.140625" style="202"/>
    <col min="8466" max="8466" width="9.28515625" style="202" customWidth="1"/>
    <col min="8467" max="8467" width="0" style="202" hidden="1" customWidth="1"/>
    <col min="8468" max="8468" width="5.140625" style="202" customWidth="1"/>
    <col min="8469" max="8704" width="9.140625" style="202"/>
    <col min="8705" max="8705" width="4.28515625" style="202" customWidth="1"/>
    <col min="8706" max="8706" width="18.85546875" style="202" customWidth="1"/>
    <col min="8707" max="8707" width="9.85546875" style="202" customWidth="1"/>
    <col min="8708" max="8708" width="10.140625" style="202" customWidth="1"/>
    <col min="8709" max="8709" width="5.7109375" style="202" customWidth="1"/>
    <col min="8710" max="8710" width="8.7109375" style="202" customWidth="1"/>
    <col min="8711" max="8711" width="3.28515625" style="202" customWidth="1"/>
    <col min="8712" max="8719" width="3.42578125" style="202" customWidth="1"/>
    <col min="8720" max="8720" width="7.28515625" style="202" customWidth="1"/>
    <col min="8721" max="8721" width="9.140625" style="202"/>
    <col min="8722" max="8722" width="9.28515625" style="202" customWidth="1"/>
    <col min="8723" max="8723" width="0" style="202" hidden="1" customWidth="1"/>
    <col min="8724" max="8724" width="5.140625" style="202" customWidth="1"/>
    <col min="8725" max="8960" width="9.140625" style="202"/>
    <col min="8961" max="8961" width="4.28515625" style="202" customWidth="1"/>
    <col min="8962" max="8962" width="18.85546875" style="202" customWidth="1"/>
    <col min="8963" max="8963" width="9.85546875" style="202" customWidth="1"/>
    <col min="8964" max="8964" width="10.140625" style="202" customWidth="1"/>
    <col min="8965" max="8965" width="5.7109375" style="202" customWidth="1"/>
    <col min="8966" max="8966" width="8.7109375" style="202" customWidth="1"/>
    <col min="8967" max="8967" width="3.28515625" style="202" customWidth="1"/>
    <col min="8968" max="8975" width="3.42578125" style="202" customWidth="1"/>
    <col min="8976" max="8976" width="7.28515625" style="202" customWidth="1"/>
    <col min="8977" max="8977" width="9.140625" style="202"/>
    <col min="8978" max="8978" width="9.28515625" style="202" customWidth="1"/>
    <col min="8979" max="8979" width="0" style="202" hidden="1" customWidth="1"/>
    <col min="8980" max="8980" width="5.140625" style="202" customWidth="1"/>
    <col min="8981" max="9216" width="9.140625" style="202"/>
    <col min="9217" max="9217" width="4.28515625" style="202" customWidth="1"/>
    <col min="9218" max="9218" width="18.85546875" style="202" customWidth="1"/>
    <col min="9219" max="9219" width="9.85546875" style="202" customWidth="1"/>
    <col min="9220" max="9220" width="10.140625" style="202" customWidth="1"/>
    <col min="9221" max="9221" width="5.7109375" style="202" customWidth="1"/>
    <col min="9222" max="9222" width="8.7109375" style="202" customWidth="1"/>
    <col min="9223" max="9223" width="3.28515625" style="202" customWidth="1"/>
    <col min="9224" max="9231" width="3.42578125" style="202" customWidth="1"/>
    <col min="9232" max="9232" width="7.28515625" style="202" customWidth="1"/>
    <col min="9233" max="9233" width="9.140625" style="202"/>
    <col min="9234" max="9234" width="9.28515625" style="202" customWidth="1"/>
    <col min="9235" max="9235" width="0" style="202" hidden="1" customWidth="1"/>
    <col min="9236" max="9236" width="5.140625" style="202" customWidth="1"/>
    <col min="9237" max="9472" width="9.140625" style="202"/>
    <col min="9473" max="9473" width="4.28515625" style="202" customWidth="1"/>
    <col min="9474" max="9474" width="18.85546875" style="202" customWidth="1"/>
    <col min="9475" max="9475" width="9.85546875" style="202" customWidth="1"/>
    <col min="9476" max="9476" width="10.140625" style="202" customWidth="1"/>
    <col min="9477" max="9477" width="5.7109375" style="202" customWidth="1"/>
    <col min="9478" max="9478" width="8.7109375" style="202" customWidth="1"/>
    <col min="9479" max="9479" width="3.28515625" style="202" customWidth="1"/>
    <col min="9480" max="9487" width="3.42578125" style="202" customWidth="1"/>
    <col min="9488" max="9488" width="7.28515625" style="202" customWidth="1"/>
    <col min="9489" max="9489" width="9.140625" style="202"/>
    <col min="9490" max="9490" width="9.28515625" style="202" customWidth="1"/>
    <col min="9491" max="9491" width="0" style="202" hidden="1" customWidth="1"/>
    <col min="9492" max="9492" width="5.140625" style="202" customWidth="1"/>
    <col min="9493" max="9728" width="9.140625" style="202"/>
    <col min="9729" max="9729" width="4.28515625" style="202" customWidth="1"/>
    <col min="9730" max="9730" width="18.85546875" style="202" customWidth="1"/>
    <col min="9731" max="9731" width="9.85546875" style="202" customWidth="1"/>
    <col min="9732" max="9732" width="10.140625" style="202" customWidth="1"/>
    <col min="9733" max="9733" width="5.7109375" style="202" customWidth="1"/>
    <col min="9734" max="9734" width="8.7109375" style="202" customWidth="1"/>
    <col min="9735" max="9735" width="3.28515625" style="202" customWidth="1"/>
    <col min="9736" max="9743" width="3.42578125" style="202" customWidth="1"/>
    <col min="9744" max="9744" width="7.28515625" style="202" customWidth="1"/>
    <col min="9745" max="9745" width="9.140625" style="202"/>
    <col min="9746" max="9746" width="9.28515625" style="202" customWidth="1"/>
    <col min="9747" max="9747" width="0" style="202" hidden="1" customWidth="1"/>
    <col min="9748" max="9748" width="5.140625" style="202" customWidth="1"/>
    <col min="9749" max="9984" width="9.140625" style="202"/>
    <col min="9985" max="9985" width="4.28515625" style="202" customWidth="1"/>
    <col min="9986" max="9986" width="18.85546875" style="202" customWidth="1"/>
    <col min="9987" max="9987" width="9.85546875" style="202" customWidth="1"/>
    <col min="9988" max="9988" width="10.140625" style="202" customWidth="1"/>
    <col min="9989" max="9989" width="5.7109375" style="202" customWidth="1"/>
    <col min="9990" max="9990" width="8.7109375" style="202" customWidth="1"/>
    <col min="9991" max="9991" width="3.28515625" style="202" customWidth="1"/>
    <col min="9992" max="9999" width="3.42578125" style="202" customWidth="1"/>
    <col min="10000" max="10000" width="7.28515625" style="202" customWidth="1"/>
    <col min="10001" max="10001" width="9.140625" style="202"/>
    <col min="10002" max="10002" width="9.28515625" style="202" customWidth="1"/>
    <col min="10003" max="10003" width="0" style="202" hidden="1" customWidth="1"/>
    <col min="10004" max="10004" width="5.140625" style="202" customWidth="1"/>
    <col min="10005" max="10240" width="9.140625" style="202"/>
    <col min="10241" max="10241" width="4.28515625" style="202" customWidth="1"/>
    <col min="10242" max="10242" width="18.85546875" style="202" customWidth="1"/>
    <col min="10243" max="10243" width="9.85546875" style="202" customWidth="1"/>
    <col min="10244" max="10244" width="10.140625" style="202" customWidth="1"/>
    <col min="10245" max="10245" width="5.7109375" style="202" customWidth="1"/>
    <col min="10246" max="10246" width="8.7109375" style="202" customWidth="1"/>
    <col min="10247" max="10247" width="3.28515625" style="202" customWidth="1"/>
    <col min="10248" max="10255" width="3.42578125" style="202" customWidth="1"/>
    <col min="10256" max="10256" width="7.28515625" style="202" customWidth="1"/>
    <col min="10257" max="10257" width="9.140625" style="202"/>
    <col min="10258" max="10258" width="9.28515625" style="202" customWidth="1"/>
    <col min="10259" max="10259" width="0" style="202" hidden="1" customWidth="1"/>
    <col min="10260" max="10260" width="5.140625" style="202" customWidth="1"/>
    <col min="10261" max="10496" width="9.140625" style="202"/>
    <col min="10497" max="10497" width="4.28515625" style="202" customWidth="1"/>
    <col min="10498" max="10498" width="18.85546875" style="202" customWidth="1"/>
    <col min="10499" max="10499" width="9.85546875" style="202" customWidth="1"/>
    <col min="10500" max="10500" width="10.140625" style="202" customWidth="1"/>
    <col min="10501" max="10501" width="5.7109375" style="202" customWidth="1"/>
    <col min="10502" max="10502" width="8.7109375" style="202" customWidth="1"/>
    <col min="10503" max="10503" width="3.28515625" style="202" customWidth="1"/>
    <col min="10504" max="10511" width="3.42578125" style="202" customWidth="1"/>
    <col min="10512" max="10512" width="7.28515625" style="202" customWidth="1"/>
    <col min="10513" max="10513" width="9.140625" style="202"/>
    <col min="10514" max="10514" width="9.28515625" style="202" customWidth="1"/>
    <col min="10515" max="10515" width="0" style="202" hidden="1" customWidth="1"/>
    <col min="10516" max="10516" width="5.140625" style="202" customWidth="1"/>
    <col min="10517" max="10752" width="9.140625" style="202"/>
    <col min="10753" max="10753" width="4.28515625" style="202" customWidth="1"/>
    <col min="10754" max="10754" width="18.85546875" style="202" customWidth="1"/>
    <col min="10755" max="10755" width="9.85546875" style="202" customWidth="1"/>
    <col min="10756" max="10756" width="10.140625" style="202" customWidth="1"/>
    <col min="10757" max="10757" width="5.7109375" style="202" customWidth="1"/>
    <col min="10758" max="10758" width="8.7109375" style="202" customWidth="1"/>
    <col min="10759" max="10759" width="3.28515625" style="202" customWidth="1"/>
    <col min="10760" max="10767" width="3.42578125" style="202" customWidth="1"/>
    <col min="10768" max="10768" width="7.28515625" style="202" customWidth="1"/>
    <col min="10769" max="10769" width="9.140625" style="202"/>
    <col min="10770" max="10770" width="9.28515625" style="202" customWidth="1"/>
    <col min="10771" max="10771" width="0" style="202" hidden="1" customWidth="1"/>
    <col min="10772" max="10772" width="5.140625" style="202" customWidth="1"/>
    <col min="10773" max="11008" width="9.140625" style="202"/>
    <col min="11009" max="11009" width="4.28515625" style="202" customWidth="1"/>
    <col min="11010" max="11010" width="18.85546875" style="202" customWidth="1"/>
    <col min="11011" max="11011" width="9.85546875" style="202" customWidth="1"/>
    <col min="11012" max="11012" width="10.140625" style="202" customWidth="1"/>
    <col min="11013" max="11013" width="5.7109375" style="202" customWidth="1"/>
    <col min="11014" max="11014" width="8.7109375" style="202" customWidth="1"/>
    <col min="11015" max="11015" width="3.28515625" style="202" customWidth="1"/>
    <col min="11016" max="11023" width="3.42578125" style="202" customWidth="1"/>
    <col min="11024" max="11024" width="7.28515625" style="202" customWidth="1"/>
    <col min="11025" max="11025" width="9.140625" style="202"/>
    <col min="11026" max="11026" width="9.28515625" style="202" customWidth="1"/>
    <col min="11027" max="11027" width="0" style="202" hidden="1" customWidth="1"/>
    <col min="11028" max="11028" width="5.140625" style="202" customWidth="1"/>
    <col min="11029" max="11264" width="9.140625" style="202"/>
    <col min="11265" max="11265" width="4.28515625" style="202" customWidth="1"/>
    <col min="11266" max="11266" width="18.85546875" style="202" customWidth="1"/>
    <col min="11267" max="11267" width="9.85546875" style="202" customWidth="1"/>
    <col min="11268" max="11268" width="10.140625" style="202" customWidth="1"/>
    <col min="11269" max="11269" width="5.7109375" style="202" customWidth="1"/>
    <col min="11270" max="11270" width="8.7109375" style="202" customWidth="1"/>
    <col min="11271" max="11271" width="3.28515625" style="202" customWidth="1"/>
    <col min="11272" max="11279" width="3.42578125" style="202" customWidth="1"/>
    <col min="11280" max="11280" width="7.28515625" style="202" customWidth="1"/>
    <col min="11281" max="11281" width="9.140625" style="202"/>
    <col min="11282" max="11282" width="9.28515625" style="202" customWidth="1"/>
    <col min="11283" max="11283" width="0" style="202" hidden="1" customWidth="1"/>
    <col min="11284" max="11284" width="5.140625" style="202" customWidth="1"/>
    <col min="11285" max="11520" width="9.140625" style="202"/>
    <col min="11521" max="11521" width="4.28515625" style="202" customWidth="1"/>
    <col min="11522" max="11522" width="18.85546875" style="202" customWidth="1"/>
    <col min="11523" max="11523" width="9.85546875" style="202" customWidth="1"/>
    <col min="11524" max="11524" width="10.140625" style="202" customWidth="1"/>
    <col min="11525" max="11525" width="5.7109375" style="202" customWidth="1"/>
    <col min="11526" max="11526" width="8.7109375" style="202" customWidth="1"/>
    <col min="11527" max="11527" width="3.28515625" style="202" customWidth="1"/>
    <col min="11528" max="11535" width="3.42578125" style="202" customWidth="1"/>
    <col min="11536" max="11536" width="7.28515625" style="202" customWidth="1"/>
    <col min="11537" max="11537" width="9.140625" style="202"/>
    <col min="11538" max="11538" width="9.28515625" style="202" customWidth="1"/>
    <col min="11539" max="11539" width="0" style="202" hidden="1" customWidth="1"/>
    <col min="11540" max="11540" width="5.140625" style="202" customWidth="1"/>
    <col min="11541" max="11776" width="9.140625" style="202"/>
    <col min="11777" max="11777" width="4.28515625" style="202" customWidth="1"/>
    <col min="11778" max="11778" width="18.85546875" style="202" customWidth="1"/>
    <col min="11779" max="11779" width="9.85546875" style="202" customWidth="1"/>
    <col min="11780" max="11780" width="10.140625" style="202" customWidth="1"/>
    <col min="11781" max="11781" width="5.7109375" style="202" customWidth="1"/>
    <col min="11782" max="11782" width="8.7109375" style="202" customWidth="1"/>
    <col min="11783" max="11783" width="3.28515625" style="202" customWidth="1"/>
    <col min="11784" max="11791" width="3.42578125" style="202" customWidth="1"/>
    <col min="11792" max="11792" width="7.28515625" style="202" customWidth="1"/>
    <col min="11793" max="11793" width="9.140625" style="202"/>
    <col min="11794" max="11794" width="9.28515625" style="202" customWidth="1"/>
    <col min="11795" max="11795" width="0" style="202" hidden="1" customWidth="1"/>
    <col min="11796" max="11796" width="5.140625" style="202" customWidth="1"/>
    <col min="11797" max="12032" width="9.140625" style="202"/>
    <col min="12033" max="12033" width="4.28515625" style="202" customWidth="1"/>
    <col min="12034" max="12034" width="18.85546875" style="202" customWidth="1"/>
    <col min="12035" max="12035" width="9.85546875" style="202" customWidth="1"/>
    <col min="12036" max="12036" width="10.140625" style="202" customWidth="1"/>
    <col min="12037" max="12037" width="5.7109375" style="202" customWidth="1"/>
    <col min="12038" max="12038" width="8.7109375" style="202" customWidth="1"/>
    <col min="12039" max="12039" width="3.28515625" style="202" customWidth="1"/>
    <col min="12040" max="12047" width="3.42578125" style="202" customWidth="1"/>
    <col min="12048" max="12048" width="7.28515625" style="202" customWidth="1"/>
    <col min="12049" max="12049" width="9.140625" style="202"/>
    <col min="12050" max="12050" width="9.28515625" style="202" customWidth="1"/>
    <col min="12051" max="12051" width="0" style="202" hidden="1" customWidth="1"/>
    <col min="12052" max="12052" width="5.140625" style="202" customWidth="1"/>
    <col min="12053" max="12288" width="9.140625" style="202"/>
    <col min="12289" max="12289" width="4.28515625" style="202" customWidth="1"/>
    <col min="12290" max="12290" width="18.85546875" style="202" customWidth="1"/>
    <col min="12291" max="12291" width="9.85546875" style="202" customWidth="1"/>
    <col min="12292" max="12292" width="10.140625" style="202" customWidth="1"/>
    <col min="12293" max="12293" width="5.7109375" style="202" customWidth="1"/>
    <col min="12294" max="12294" width="8.7109375" style="202" customWidth="1"/>
    <col min="12295" max="12295" width="3.28515625" style="202" customWidth="1"/>
    <col min="12296" max="12303" width="3.42578125" style="202" customWidth="1"/>
    <col min="12304" max="12304" width="7.28515625" style="202" customWidth="1"/>
    <col min="12305" max="12305" width="9.140625" style="202"/>
    <col min="12306" max="12306" width="9.28515625" style="202" customWidth="1"/>
    <col min="12307" max="12307" width="0" style="202" hidden="1" customWidth="1"/>
    <col min="12308" max="12308" width="5.140625" style="202" customWidth="1"/>
    <col min="12309" max="12544" width="9.140625" style="202"/>
    <col min="12545" max="12545" width="4.28515625" style="202" customWidth="1"/>
    <col min="12546" max="12546" width="18.85546875" style="202" customWidth="1"/>
    <col min="12547" max="12547" width="9.85546875" style="202" customWidth="1"/>
    <col min="12548" max="12548" width="10.140625" style="202" customWidth="1"/>
    <col min="12549" max="12549" width="5.7109375" style="202" customWidth="1"/>
    <col min="12550" max="12550" width="8.7109375" style="202" customWidth="1"/>
    <col min="12551" max="12551" width="3.28515625" style="202" customWidth="1"/>
    <col min="12552" max="12559" width="3.42578125" style="202" customWidth="1"/>
    <col min="12560" max="12560" width="7.28515625" style="202" customWidth="1"/>
    <col min="12561" max="12561" width="9.140625" style="202"/>
    <col min="12562" max="12562" width="9.28515625" style="202" customWidth="1"/>
    <col min="12563" max="12563" width="0" style="202" hidden="1" customWidth="1"/>
    <col min="12564" max="12564" width="5.140625" style="202" customWidth="1"/>
    <col min="12565" max="12800" width="9.140625" style="202"/>
    <col min="12801" max="12801" width="4.28515625" style="202" customWidth="1"/>
    <col min="12802" max="12802" width="18.85546875" style="202" customWidth="1"/>
    <col min="12803" max="12803" width="9.85546875" style="202" customWidth="1"/>
    <col min="12804" max="12804" width="10.140625" style="202" customWidth="1"/>
    <col min="12805" max="12805" width="5.7109375" style="202" customWidth="1"/>
    <col min="12806" max="12806" width="8.7109375" style="202" customWidth="1"/>
    <col min="12807" max="12807" width="3.28515625" style="202" customWidth="1"/>
    <col min="12808" max="12815" width="3.42578125" style="202" customWidth="1"/>
    <col min="12816" max="12816" width="7.28515625" style="202" customWidth="1"/>
    <col min="12817" max="12817" width="9.140625" style="202"/>
    <col min="12818" max="12818" width="9.28515625" style="202" customWidth="1"/>
    <col min="12819" max="12819" width="0" style="202" hidden="1" customWidth="1"/>
    <col min="12820" max="12820" width="5.140625" style="202" customWidth="1"/>
    <col min="12821" max="13056" width="9.140625" style="202"/>
    <col min="13057" max="13057" width="4.28515625" style="202" customWidth="1"/>
    <col min="13058" max="13058" width="18.85546875" style="202" customWidth="1"/>
    <col min="13059" max="13059" width="9.85546875" style="202" customWidth="1"/>
    <col min="13060" max="13060" width="10.140625" style="202" customWidth="1"/>
    <col min="13061" max="13061" width="5.7109375" style="202" customWidth="1"/>
    <col min="13062" max="13062" width="8.7109375" style="202" customWidth="1"/>
    <col min="13063" max="13063" width="3.28515625" style="202" customWidth="1"/>
    <col min="13064" max="13071" width="3.42578125" style="202" customWidth="1"/>
    <col min="13072" max="13072" width="7.28515625" style="202" customWidth="1"/>
    <col min="13073" max="13073" width="9.140625" style="202"/>
    <col min="13074" max="13074" width="9.28515625" style="202" customWidth="1"/>
    <col min="13075" max="13075" width="0" style="202" hidden="1" customWidth="1"/>
    <col min="13076" max="13076" width="5.140625" style="202" customWidth="1"/>
    <col min="13077" max="13312" width="9.140625" style="202"/>
    <col min="13313" max="13313" width="4.28515625" style="202" customWidth="1"/>
    <col min="13314" max="13314" width="18.85546875" style="202" customWidth="1"/>
    <col min="13315" max="13315" width="9.85546875" style="202" customWidth="1"/>
    <col min="13316" max="13316" width="10.140625" style="202" customWidth="1"/>
    <col min="13317" max="13317" width="5.7109375" style="202" customWidth="1"/>
    <col min="13318" max="13318" width="8.7109375" style="202" customWidth="1"/>
    <col min="13319" max="13319" width="3.28515625" style="202" customWidth="1"/>
    <col min="13320" max="13327" width="3.42578125" style="202" customWidth="1"/>
    <col min="13328" max="13328" width="7.28515625" style="202" customWidth="1"/>
    <col min="13329" max="13329" width="9.140625" style="202"/>
    <col min="13330" max="13330" width="9.28515625" style="202" customWidth="1"/>
    <col min="13331" max="13331" width="0" style="202" hidden="1" customWidth="1"/>
    <col min="13332" max="13332" width="5.140625" style="202" customWidth="1"/>
    <col min="13333" max="13568" width="9.140625" style="202"/>
    <col min="13569" max="13569" width="4.28515625" style="202" customWidth="1"/>
    <col min="13570" max="13570" width="18.85546875" style="202" customWidth="1"/>
    <col min="13571" max="13571" width="9.85546875" style="202" customWidth="1"/>
    <col min="13572" max="13572" width="10.140625" style="202" customWidth="1"/>
    <col min="13573" max="13573" width="5.7109375" style="202" customWidth="1"/>
    <col min="13574" max="13574" width="8.7109375" style="202" customWidth="1"/>
    <col min="13575" max="13575" width="3.28515625" style="202" customWidth="1"/>
    <col min="13576" max="13583" width="3.42578125" style="202" customWidth="1"/>
    <col min="13584" max="13584" width="7.28515625" style="202" customWidth="1"/>
    <col min="13585" max="13585" width="9.140625" style="202"/>
    <col min="13586" max="13586" width="9.28515625" style="202" customWidth="1"/>
    <col min="13587" max="13587" width="0" style="202" hidden="1" customWidth="1"/>
    <col min="13588" max="13588" width="5.140625" style="202" customWidth="1"/>
    <col min="13589" max="13824" width="9.140625" style="202"/>
    <col min="13825" max="13825" width="4.28515625" style="202" customWidth="1"/>
    <col min="13826" max="13826" width="18.85546875" style="202" customWidth="1"/>
    <col min="13827" max="13827" width="9.85546875" style="202" customWidth="1"/>
    <col min="13828" max="13828" width="10.140625" style="202" customWidth="1"/>
    <col min="13829" max="13829" width="5.7109375" style="202" customWidth="1"/>
    <col min="13830" max="13830" width="8.7109375" style="202" customWidth="1"/>
    <col min="13831" max="13831" width="3.28515625" style="202" customWidth="1"/>
    <col min="13832" max="13839" width="3.42578125" style="202" customWidth="1"/>
    <col min="13840" max="13840" width="7.28515625" style="202" customWidth="1"/>
    <col min="13841" max="13841" width="9.140625" style="202"/>
    <col min="13842" max="13842" width="9.28515625" style="202" customWidth="1"/>
    <col min="13843" max="13843" width="0" style="202" hidden="1" customWidth="1"/>
    <col min="13844" max="13844" width="5.140625" style="202" customWidth="1"/>
    <col min="13845" max="14080" width="9.140625" style="202"/>
    <col min="14081" max="14081" width="4.28515625" style="202" customWidth="1"/>
    <col min="14082" max="14082" width="18.85546875" style="202" customWidth="1"/>
    <col min="14083" max="14083" width="9.85546875" style="202" customWidth="1"/>
    <col min="14084" max="14084" width="10.140625" style="202" customWidth="1"/>
    <col min="14085" max="14085" width="5.7109375" style="202" customWidth="1"/>
    <col min="14086" max="14086" width="8.7109375" style="202" customWidth="1"/>
    <col min="14087" max="14087" width="3.28515625" style="202" customWidth="1"/>
    <col min="14088" max="14095" width="3.42578125" style="202" customWidth="1"/>
    <col min="14096" max="14096" width="7.28515625" style="202" customWidth="1"/>
    <col min="14097" max="14097" width="9.140625" style="202"/>
    <col min="14098" max="14098" width="9.28515625" style="202" customWidth="1"/>
    <col min="14099" max="14099" width="0" style="202" hidden="1" customWidth="1"/>
    <col min="14100" max="14100" width="5.140625" style="202" customWidth="1"/>
    <col min="14101" max="14336" width="9.140625" style="202"/>
    <col min="14337" max="14337" width="4.28515625" style="202" customWidth="1"/>
    <col min="14338" max="14338" width="18.85546875" style="202" customWidth="1"/>
    <col min="14339" max="14339" width="9.85546875" style="202" customWidth="1"/>
    <col min="14340" max="14340" width="10.140625" style="202" customWidth="1"/>
    <col min="14341" max="14341" width="5.7109375" style="202" customWidth="1"/>
    <col min="14342" max="14342" width="8.7109375" style="202" customWidth="1"/>
    <col min="14343" max="14343" width="3.28515625" style="202" customWidth="1"/>
    <col min="14344" max="14351" width="3.42578125" style="202" customWidth="1"/>
    <col min="14352" max="14352" width="7.28515625" style="202" customWidth="1"/>
    <col min="14353" max="14353" width="9.140625" style="202"/>
    <col min="14354" max="14354" width="9.28515625" style="202" customWidth="1"/>
    <col min="14355" max="14355" width="0" style="202" hidden="1" customWidth="1"/>
    <col min="14356" max="14356" width="5.140625" style="202" customWidth="1"/>
    <col min="14357" max="14592" width="9.140625" style="202"/>
    <col min="14593" max="14593" width="4.28515625" style="202" customWidth="1"/>
    <col min="14594" max="14594" width="18.85546875" style="202" customWidth="1"/>
    <col min="14595" max="14595" width="9.85546875" style="202" customWidth="1"/>
    <col min="14596" max="14596" width="10.140625" style="202" customWidth="1"/>
    <col min="14597" max="14597" width="5.7109375" style="202" customWidth="1"/>
    <col min="14598" max="14598" width="8.7109375" style="202" customWidth="1"/>
    <col min="14599" max="14599" width="3.28515625" style="202" customWidth="1"/>
    <col min="14600" max="14607" width="3.42578125" style="202" customWidth="1"/>
    <col min="14608" max="14608" width="7.28515625" style="202" customWidth="1"/>
    <col min="14609" max="14609" width="9.140625" style="202"/>
    <col min="14610" max="14610" width="9.28515625" style="202" customWidth="1"/>
    <col min="14611" max="14611" width="0" style="202" hidden="1" customWidth="1"/>
    <col min="14612" max="14612" width="5.140625" style="202" customWidth="1"/>
    <col min="14613" max="14848" width="9.140625" style="202"/>
    <col min="14849" max="14849" width="4.28515625" style="202" customWidth="1"/>
    <col min="14850" max="14850" width="18.85546875" style="202" customWidth="1"/>
    <col min="14851" max="14851" width="9.85546875" style="202" customWidth="1"/>
    <col min="14852" max="14852" width="10.140625" style="202" customWidth="1"/>
    <col min="14853" max="14853" width="5.7109375" style="202" customWidth="1"/>
    <col min="14854" max="14854" width="8.7109375" style="202" customWidth="1"/>
    <col min="14855" max="14855" width="3.28515625" style="202" customWidth="1"/>
    <col min="14856" max="14863" width="3.42578125" style="202" customWidth="1"/>
    <col min="14864" max="14864" width="7.28515625" style="202" customWidth="1"/>
    <col min="14865" max="14865" width="9.140625" style="202"/>
    <col min="14866" max="14866" width="9.28515625" style="202" customWidth="1"/>
    <col min="14867" max="14867" width="0" style="202" hidden="1" customWidth="1"/>
    <col min="14868" max="14868" width="5.140625" style="202" customWidth="1"/>
    <col min="14869" max="15104" width="9.140625" style="202"/>
    <col min="15105" max="15105" width="4.28515625" style="202" customWidth="1"/>
    <col min="15106" max="15106" width="18.85546875" style="202" customWidth="1"/>
    <col min="15107" max="15107" width="9.85546875" style="202" customWidth="1"/>
    <col min="15108" max="15108" width="10.140625" style="202" customWidth="1"/>
    <col min="15109" max="15109" width="5.7109375" style="202" customWidth="1"/>
    <col min="15110" max="15110" width="8.7109375" style="202" customWidth="1"/>
    <col min="15111" max="15111" width="3.28515625" style="202" customWidth="1"/>
    <col min="15112" max="15119" width="3.42578125" style="202" customWidth="1"/>
    <col min="15120" max="15120" width="7.28515625" style="202" customWidth="1"/>
    <col min="15121" max="15121" width="9.140625" style="202"/>
    <col min="15122" max="15122" width="9.28515625" style="202" customWidth="1"/>
    <col min="15123" max="15123" width="0" style="202" hidden="1" customWidth="1"/>
    <col min="15124" max="15124" width="5.140625" style="202" customWidth="1"/>
    <col min="15125" max="15360" width="9.140625" style="202"/>
    <col min="15361" max="15361" width="4.28515625" style="202" customWidth="1"/>
    <col min="15362" max="15362" width="18.85546875" style="202" customWidth="1"/>
    <col min="15363" max="15363" width="9.85546875" style="202" customWidth="1"/>
    <col min="15364" max="15364" width="10.140625" style="202" customWidth="1"/>
    <col min="15365" max="15365" width="5.7109375" style="202" customWidth="1"/>
    <col min="15366" max="15366" width="8.7109375" style="202" customWidth="1"/>
    <col min="15367" max="15367" width="3.28515625" style="202" customWidth="1"/>
    <col min="15368" max="15375" width="3.42578125" style="202" customWidth="1"/>
    <col min="15376" max="15376" width="7.28515625" style="202" customWidth="1"/>
    <col min="15377" max="15377" width="9.140625" style="202"/>
    <col min="15378" max="15378" width="9.28515625" style="202" customWidth="1"/>
    <col min="15379" max="15379" width="0" style="202" hidden="1" customWidth="1"/>
    <col min="15380" max="15380" width="5.140625" style="202" customWidth="1"/>
    <col min="15381" max="15616" width="9.140625" style="202"/>
    <col min="15617" max="15617" width="4.28515625" style="202" customWidth="1"/>
    <col min="15618" max="15618" width="18.85546875" style="202" customWidth="1"/>
    <col min="15619" max="15619" width="9.85546875" style="202" customWidth="1"/>
    <col min="15620" max="15620" width="10.140625" style="202" customWidth="1"/>
    <col min="15621" max="15621" width="5.7109375" style="202" customWidth="1"/>
    <col min="15622" max="15622" width="8.7109375" style="202" customWidth="1"/>
    <col min="15623" max="15623" width="3.28515625" style="202" customWidth="1"/>
    <col min="15624" max="15631" width="3.42578125" style="202" customWidth="1"/>
    <col min="15632" max="15632" width="7.28515625" style="202" customWidth="1"/>
    <col min="15633" max="15633" width="9.140625" style="202"/>
    <col min="15634" max="15634" width="9.28515625" style="202" customWidth="1"/>
    <col min="15635" max="15635" width="0" style="202" hidden="1" customWidth="1"/>
    <col min="15636" max="15636" width="5.140625" style="202" customWidth="1"/>
    <col min="15637" max="15872" width="9.140625" style="202"/>
    <col min="15873" max="15873" width="4.28515625" style="202" customWidth="1"/>
    <col min="15874" max="15874" width="18.85546875" style="202" customWidth="1"/>
    <col min="15875" max="15875" width="9.85546875" style="202" customWidth="1"/>
    <col min="15876" max="15876" width="10.140625" style="202" customWidth="1"/>
    <col min="15877" max="15877" width="5.7109375" style="202" customWidth="1"/>
    <col min="15878" max="15878" width="8.7109375" style="202" customWidth="1"/>
    <col min="15879" max="15879" width="3.28515625" style="202" customWidth="1"/>
    <col min="15880" max="15887" width="3.42578125" style="202" customWidth="1"/>
    <col min="15888" max="15888" width="7.28515625" style="202" customWidth="1"/>
    <col min="15889" max="15889" width="9.140625" style="202"/>
    <col min="15890" max="15890" width="9.28515625" style="202" customWidth="1"/>
    <col min="15891" max="15891" width="0" style="202" hidden="1" customWidth="1"/>
    <col min="15892" max="15892" width="5.140625" style="202" customWidth="1"/>
    <col min="15893" max="16128" width="9.140625" style="202"/>
    <col min="16129" max="16129" width="4.28515625" style="202" customWidth="1"/>
    <col min="16130" max="16130" width="18.85546875" style="202" customWidth="1"/>
    <col min="16131" max="16131" width="9.85546875" style="202" customWidth="1"/>
    <col min="16132" max="16132" width="10.140625" style="202" customWidth="1"/>
    <col min="16133" max="16133" width="5.7109375" style="202" customWidth="1"/>
    <col min="16134" max="16134" width="8.7109375" style="202" customWidth="1"/>
    <col min="16135" max="16135" width="3.28515625" style="202" customWidth="1"/>
    <col min="16136" max="16143" width="3.42578125" style="202" customWidth="1"/>
    <col min="16144" max="16144" width="7.28515625" style="202" customWidth="1"/>
    <col min="16145" max="16145" width="9.140625" style="202"/>
    <col min="16146" max="16146" width="9.28515625" style="202" customWidth="1"/>
    <col min="16147" max="16147" width="0" style="202" hidden="1" customWidth="1"/>
    <col min="16148" max="16148" width="5.140625" style="202" customWidth="1"/>
    <col min="16149" max="16384" width="9.140625" style="202"/>
  </cols>
  <sheetData>
    <row r="1" spans="1:25" s="184" customFormat="1" ht="22.5" customHeight="1" x14ac:dyDescent="0.3">
      <c r="A1" s="286" t="s">
        <v>34</v>
      </c>
      <c r="B1" s="287"/>
      <c r="C1" s="287"/>
      <c r="D1" s="287"/>
      <c r="E1" s="287"/>
      <c r="F1" s="287"/>
      <c r="G1" s="288" t="str">
        <f>IF([3]úvod!W9=0," ",[3]úvod!W9)</f>
        <v>Lukavice</v>
      </c>
      <c r="H1" s="288"/>
      <c r="I1" s="288"/>
      <c r="J1" s="288"/>
      <c r="K1" s="288"/>
      <c r="L1" s="288"/>
      <c r="M1" s="288"/>
      <c r="N1" s="288"/>
      <c r="O1" s="288"/>
      <c r="P1" s="288"/>
      <c r="Q1" s="289">
        <f>IF([3]úvod!W14=0," ",[3]úvod!W14)</f>
        <v>43379</v>
      </c>
      <c r="R1" s="289"/>
      <c r="S1" s="289"/>
      <c r="T1" s="290"/>
      <c r="U1" s="1"/>
      <c r="V1" s="1"/>
      <c r="W1" s="1"/>
      <c r="X1" s="1"/>
      <c r="Y1" s="1"/>
    </row>
    <row r="2" spans="1:25" s="184" customFormat="1" ht="24" customHeight="1" thickBot="1" x14ac:dyDescent="0.25">
      <c r="A2" s="291" t="s">
        <v>35</v>
      </c>
      <c r="B2" s="292"/>
      <c r="C2" s="292"/>
      <c r="D2" s="292"/>
      <c r="E2" s="292"/>
      <c r="F2" s="292"/>
      <c r="G2" s="293" t="str">
        <f>IF([3]úvod!W7=0," ",[3]úvod!W7)</f>
        <v xml:space="preserve"> 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4"/>
      <c r="U2" s="185"/>
      <c r="V2" s="3"/>
      <c r="W2" s="3"/>
      <c r="X2" s="3"/>
      <c r="Y2" s="3"/>
    </row>
    <row r="3" spans="1:25" s="183" customFormat="1" ht="17.25" customHeight="1" thickBot="1" x14ac:dyDescent="0.3">
      <c r="A3" s="248" t="s">
        <v>2</v>
      </c>
      <c r="B3" s="295" t="s">
        <v>3</v>
      </c>
      <c r="C3" s="251" t="s">
        <v>4</v>
      </c>
      <c r="D3" s="252"/>
      <c r="E3" s="252"/>
      <c r="F3" s="253"/>
      <c r="G3" s="254" t="s">
        <v>5</v>
      </c>
      <c r="H3" s="251" t="s">
        <v>6</v>
      </c>
      <c r="I3" s="252"/>
      <c r="J3" s="252"/>
      <c r="K3" s="252"/>
      <c r="L3" s="252"/>
      <c r="M3" s="252"/>
      <c r="N3" s="252"/>
      <c r="O3" s="253"/>
      <c r="P3" s="296" t="s">
        <v>7</v>
      </c>
      <c r="Q3" s="257" t="s">
        <v>8</v>
      </c>
      <c r="R3" s="257" t="s">
        <v>9</v>
      </c>
      <c r="S3" s="297">
        <v>0.375</v>
      </c>
      <c r="T3" s="257" t="s">
        <v>10</v>
      </c>
    </row>
    <row r="4" spans="1:25" s="183" customFormat="1" ht="49.5" customHeight="1" thickBot="1" x14ac:dyDescent="0.3">
      <c r="A4" s="258"/>
      <c r="B4" s="298" t="s">
        <v>77</v>
      </c>
      <c r="C4" s="299" t="s">
        <v>12</v>
      </c>
      <c r="D4" s="300" t="s">
        <v>13</v>
      </c>
      <c r="E4" s="301" t="s">
        <v>14</v>
      </c>
      <c r="F4" s="302" t="s">
        <v>15</v>
      </c>
      <c r="G4" s="265"/>
      <c r="H4" s="149" t="s">
        <v>16</v>
      </c>
      <c r="I4" s="129" t="s">
        <v>38</v>
      </c>
      <c r="J4" s="129" t="s">
        <v>39</v>
      </c>
      <c r="K4" s="129" t="s">
        <v>40</v>
      </c>
      <c r="L4" s="129" t="s">
        <v>41</v>
      </c>
      <c r="M4" s="129" t="s">
        <v>42</v>
      </c>
      <c r="N4" s="129" t="s">
        <v>19</v>
      </c>
      <c r="O4" s="131" t="s">
        <v>43</v>
      </c>
      <c r="P4" s="303"/>
      <c r="Q4" s="268"/>
      <c r="R4" s="268"/>
      <c r="S4" s="304"/>
      <c r="T4" s="268"/>
    </row>
    <row r="5" spans="1:25" s="183" customFormat="1" ht="12.75" customHeight="1" x14ac:dyDescent="0.25">
      <c r="A5" s="258"/>
      <c r="B5" s="269" t="s">
        <v>22</v>
      </c>
      <c r="C5" s="305"/>
      <c r="D5" s="306"/>
      <c r="E5" s="307"/>
      <c r="F5" s="308"/>
      <c r="G5" s="265"/>
      <c r="H5" s="150"/>
      <c r="I5" s="130"/>
      <c r="J5" s="130"/>
      <c r="K5" s="130"/>
      <c r="L5" s="130"/>
      <c r="M5" s="130"/>
      <c r="N5" s="130"/>
      <c r="O5" s="132"/>
      <c r="P5" s="309"/>
      <c r="Q5" s="268"/>
      <c r="R5" s="268"/>
      <c r="S5" s="304"/>
      <c r="T5" s="268"/>
    </row>
    <row r="6" spans="1:25" s="184" customFormat="1" ht="12.75" customHeight="1" thickBot="1" x14ac:dyDescent="0.25">
      <c r="A6" s="275"/>
      <c r="B6" s="151"/>
      <c r="C6" s="310" t="s">
        <v>46</v>
      </c>
      <c r="D6" s="311" t="s">
        <v>46</v>
      </c>
      <c r="E6" s="312" t="s">
        <v>24</v>
      </c>
      <c r="F6" s="313" t="s">
        <v>46</v>
      </c>
      <c r="G6" s="314" t="s">
        <v>25</v>
      </c>
      <c r="H6" s="315" t="s">
        <v>26</v>
      </c>
      <c r="I6" s="316" t="s">
        <v>27</v>
      </c>
      <c r="J6" s="316" t="s">
        <v>28</v>
      </c>
      <c r="K6" s="316" t="s">
        <v>29</v>
      </c>
      <c r="L6" s="316" t="s">
        <v>30</v>
      </c>
      <c r="M6" s="316" t="s">
        <v>31</v>
      </c>
      <c r="N6" s="316" t="s">
        <v>47</v>
      </c>
      <c r="O6" s="317" t="s">
        <v>48</v>
      </c>
      <c r="P6" s="318" t="s">
        <v>32</v>
      </c>
      <c r="Q6" s="313" t="s">
        <v>46</v>
      </c>
      <c r="R6" s="313" t="s">
        <v>46</v>
      </c>
      <c r="S6" s="319"/>
      <c r="T6" s="320"/>
    </row>
    <row r="7" spans="1:25" ht="12.75" customHeight="1" x14ac:dyDescent="0.2">
      <c r="A7" s="186">
        <f>IF([3]Sdorci!C4=0," ",[3]Sdorci!C4)</f>
        <v>24</v>
      </c>
      <c r="B7" s="187" t="str">
        <f>IF([3]Sdorci!D4=0," ",[3]Sdorci!D4)</f>
        <v>Slatina n.Zd.</v>
      </c>
      <c r="C7" s="188">
        <v>0.65068287037037031</v>
      </c>
      <c r="D7" s="189">
        <v>0.69115740740740739</v>
      </c>
      <c r="E7" s="190">
        <v>2.079050925925926E-3</v>
      </c>
      <c r="F7" s="191">
        <f>IF(OR(B7=" ",B7=0)," ",IF(D7&gt;0,IF(AND(C7&gt;=0,D7&gt;0,(D7-C7)&gt;0),D7-C7-E7,"chyba"),"X"))</f>
        <v>3.8395486111111148E-2</v>
      </c>
      <c r="G7" s="192" t="s">
        <v>49</v>
      </c>
      <c r="H7" s="193">
        <v>7</v>
      </c>
      <c r="I7" s="194">
        <v>0</v>
      </c>
      <c r="J7" s="194">
        <v>3</v>
      </c>
      <c r="K7" s="194">
        <v>1</v>
      </c>
      <c r="L7" s="194">
        <v>0</v>
      </c>
      <c r="M7" s="195">
        <v>3</v>
      </c>
      <c r="N7" s="195">
        <v>3</v>
      </c>
      <c r="O7" s="196">
        <v>0</v>
      </c>
      <c r="P7" s="197">
        <f t="shared" ref="P7:P22" si="0">IF(F7=" "," ",SUM(H7:O7)/1440)</f>
        <v>1.1805555555555555E-2</v>
      </c>
      <c r="Q7" s="198">
        <f>IF(OR(B7=" ",B7=0)," ",IF(F7=" "," ",IF(F7="X"," ",IF(G7="N","N",F7+P7))))</f>
        <v>5.0201041666666703E-2</v>
      </c>
      <c r="R7" s="199">
        <f>IF(AND(Q7=" ",Q8=" ")," ",IF(OR(AND(Q7="N",Q8="N"),AND(Q7="N",Q8=" "),AND(Q7=" ",Q8="N")),"nepl. pokus",IF(OR(Q7=0,Q8=0),MAX(Q7:Q8),MIN(Q7:Q8))))</f>
        <v>5.0201041666666703E-2</v>
      </c>
      <c r="S7" s="200">
        <f>IF(R7="nepl. pokus",$S$3,R7)</f>
        <v>5.0201041666666703E-2</v>
      </c>
      <c r="T7" s="201">
        <v>1</v>
      </c>
    </row>
    <row r="8" spans="1:25" ht="12.75" customHeight="1" x14ac:dyDescent="0.2">
      <c r="A8" s="203"/>
      <c r="B8" s="204"/>
      <c r="C8" s="205"/>
      <c r="D8" s="206"/>
      <c r="E8" s="207"/>
      <c r="F8" s="208" t="str">
        <f>IF(OR(B7=" ",B7=0)," ",IF(D8&gt;0,IF(AND(C8&gt;=0,D8&gt;0,(D8-C8)&gt;0),D8-C8-E8,"chyba"),"X"))</f>
        <v>X</v>
      </c>
      <c r="G8" s="209" t="s">
        <v>49</v>
      </c>
      <c r="H8" s="210"/>
      <c r="I8" s="211"/>
      <c r="J8" s="211"/>
      <c r="K8" s="211"/>
      <c r="L8" s="211"/>
      <c r="M8" s="212"/>
      <c r="N8" s="212"/>
      <c r="O8" s="213"/>
      <c r="P8" s="214">
        <f t="shared" si="0"/>
        <v>0</v>
      </c>
      <c r="Q8" s="215" t="str">
        <f>IF(OR(B7=" ",B7=0)," ",IF(F8=" "," ",IF(F8="X"," ",IF(G8="N","N",F8+P8))))</f>
        <v xml:space="preserve"> </v>
      </c>
      <c r="R8" s="216"/>
      <c r="S8" s="217"/>
      <c r="T8" s="218"/>
    </row>
    <row r="9" spans="1:25" ht="12.75" customHeight="1" x14ac:dyDescent="0.2">
      <c r="A9" s="219" t="str">
        <f>IF([3]Sdorci!C5=0," ",[3]Sdorci!C5)</f>
        <v xml:space="preserve"> </v>
      </c>
      <c r="B9" s="220" t="str">
        <f>IF([3]Sdorci!D5=0," ",[3]Sdorci!D5)</f>
        <v xml:space="preserve"> </v>
      </c>
      <c r="C9" s="221"/>
      <c r="D9" s="222"/>
      <c r="E9" s="223"/>
      <c r="F9" s="224" t="str">
        <f>IF(OR(B9=" ",B9=0)," ",IF(D9&gt;0,IF(AND(C9&gt;=0,D9&gt;0,(D9-C9)&gt;0),D9-C9-E9,"chyba"),"X"))</f>
        <v xml:space="preserve"> </v>
      </c>
      <c r="G9" s="225" t="s">
        <v>49</v>
      </c>
      <c r="H9" s="226"/>
      <c r="I9" s="227"/>
      <c r="J9" s="227"/>
      <c r="K9" s="227"/>
      <c r="L9" s="227"/>
      <c r="M9" s="228"/>
      <c r="N9" s="228"/>
      <c r="O9" s="229"/>
      <c r="P9" s="230" t="str">
        <f t="shared" si="0"/>
        <v xml:space="preserve"> </v>
      </c>
      <c r="Q9" s="231" t="str">
        <f>IF(OR(B9=" ",B9=0)," ",IF(F9=" "," ",IF(F9="X"," ",IF(G9="N","N",F9+P9))))</f>
        <v xml:space="preserve"> </v>
      </c>
      <c r="R9" s="199" t="str">
        <f>IF(AND(Q9=" ",Q10=" ")," ",IF(OR(AND(Q9="N",Q10="N"),AND(Q9="N",Q10=" "),AND(Q9=" ",Q10="N")),"nepl. pokus",IF(OR(Q9=0,Q10=0),MAX(Q9:Q10),MIN(Q9:Q10))))</f>
        <v xml:space="preserve"> </v>
      </c>
      <c r="S9" s="232" t="str">
        <f>IF(R9="nepl. pokus",$S$3,R9)</f>
        <v xml:space="preserve"> </v>
      </c>
      <c r="T9" s="233" t="str">
        <f>IF(S9=" "," ",RANK(S9,$S$7:$S$30,1))</f>
        <v xml:space="preserve"> </v>
      </c>
    </row>
    <row r="10" spans="1:25" ht="12.75" customHeight="1" thickBot="1" x14ac:dyDescent="0.25">
      <c r="A10" s="234"/>
      <c r="B10" s="235"/>
      <c r="C10" s="236"/>
      <c r="D10" s="237"/>
      <c r="E10" s="238"/>
      <c r="F10" s="239" t="str">
        <f>IF(OR(B9=" ",B9=0)," ",IF(D10&gt;0,IF(AND(C10&gt;=0,D10&gt;0,(D10-C10)&gt;0),D10-C10-E10,"chyba"),"X"))</f>
        <v xml:space="preserve"> </v>
      </c>
      <c r="G10" s="240" t="s">
        <v>49</v>
      </c>
      <c r="H10" s="241"/>
      <c r="I10" s="242"/>
      <c r="J10" s="242"/>
      <c r="K10" s="242"/>
      <c r="L10" s="242"/>
      <c r="M10" s="243"/>
      <c r="N10" s="243"/>
      <c r="O10" s="244"/>
      <c r="P10" s="214" t="str">
        <f t="shared" si="0"/>
        <v xml:space="preserve"> </v>
      </c>
      <c r="Q10" s="245" t="str">
        <f>IF(OR(B9=" ",B9=0)," ",IF(F10=" "," ",IF(F10="X"," ",IF(G10="N","N",F10+P10))))</f>
        <v xml:space="preserve"> </v>
      </c>
      <c r="R10" s="199"/>
      <c r="S10" s="246"/>
      <c r="T10" s="233"/>
    </row>
    <row r="11" spans="1:25" s="183" customFormat="1" ht="17.25" customHeight="1" thickBot="1" x14ac:dyDescent="0.3">
      <c r="A11" s="248" t="s">
        <v>2</v>
      </c>
      <c r="B11" s="295" t="s">
        <v>3</v>
      </c>
      <c r="C11" s="251" t="s">
        <v>4</v>
      </c>
      <c r="D11" s="252"/>
      <c r="E11" s="252"/>
      <c r="F11" s="253"/>
      <c r="G11" s="254" t="s">
        <v>5</v>
      </c>
      <c r="H11" s="251" t="s">
        <v>6</v>
      </c>
      <c r="I11" s="252"/>
      <c r="J11" s="252"/>
      <c r="K11" s="252"/>
      <c r="L11" s="252"/>
      <c r="M11" s="252"/>
      <c r="N11" s="252"/>
      <c r="O11" s="253"/>
      <c r="P11" s="296" t="s">
        <v>7</v>
      </c>
      <c r="Q11" s="257" t="s">
        <v>8</v>
      </c>
      <c r="R11" s="257" t="s">
        <v>9</v>
      </c>
      <c r="S11" s="297">
        <v>0.375</v>
      </c>
      <c r="T11" s="257" t="s">
        <v>10</v>
      </c>
    </row>
    <row r="12" spans="1:25" s="183" customFormat="1" ht="49.5" customHeight="1" thickBot="1" x14ac:dyDescent="0.3">
      <c r="A12" s="258"/>
      <c r="B12" s="298" t="s">
        <v>78</v>
      </c>
      <c r="C12" s="299" t="s">
        <v>12</v>
      </c>
      <c r="D12" s="300" t="s">
        <v>13</v>
      </c>
      <c r="E12" s="301" t="s">
        <v>14</v>
      </c>
      <c r="F12" s="302" t="s">
        <v>15</v>
      </c>
      <c r="G12" s="265"/>
      <c r="H12" s="149" t="s">
        <v>16</v>
      </c>
      <c r="I12" s="129" t="s">
        <v>38</v>
      </c>
      <c r="J12" s="129" t="s">
        <v>39</v>
      </c>
      <c r="K12" s="129" t="s">
        <v>40</v>
      </c>
      <c r="L12" s="129" t="s">
        <v>41</v>
      </c>
      <c r="M12" s="129" t="s">
        <v>42</v>
      </c>
      <c r="N12" s="129" t="s">
        <v>19</v>
      </c>
      <c r="O12" s="131" t="s">
        <v>43</v>
      </c>
      <c r="P12" s="303"/>
      <c r="Q12" s="268"/>
      <c r="R12" s="268"/>
      <c r="S12" s="304"/>
      <c r="T12" s="268"/>
    </row>
    <row r="13" spans="1:25" s="183" customFormat="1" ht="12.75" customHeight="1" x14ac:dyDescent="0.25">
      <c r="A13" s="258"/>
      <c r="B13" s="269" t="s">
        <v>22</v>
      </c>
      <c r="C13" s="305"/>
      <c r="D13" s="306"/>
      <c r="E13" s="307"/>
      <c r="F13" s="308"/>
      <c r="G13" s="265"/>
      <c r="H13" s="150"/>
      <c r="I13" s="130"/>
      <c r="J13" s="130"/>
      <c r="K13" s="130"/>
      <c r="L13" s="130"/>
      <c r="M13" s="130"/>
      <c r="N13" s="130"/>
      <c r="O13" s="132"/>
      <c r="P13" s="309"/>
      <c r="Q13" s="268"/>
      <c r="R13" s="268"/>
      <c r="S13" s="304"/>
      <c r="T13" s="268"/>
    </row>
    <row r="14" spans="1:25" s="184" customFormat="1" ht="12.75" customHeight="1" thickBot="1" x14ac:dyDescent="0.25">
      <c r="A14" s="275"/>
      <c r="B14" s="151"/>
      <c r="C14" s="310" t="s">
        <v>46</v>
      </c>
      <c r="D14" s="311" t="s">
        <v>46</v>
      </c>
      <c r="E14" s="312" t="s">
        <v>24</v>
      </c>
      <c r="F14" s="313" t="s">
        <v>46</v>
      </c>
      <c r="G14" s="314" t="s">
        <v>25</v>
      </c>
      <c r="H14" s="315" t="s">
        <v>26</v>
      </c>
      <c r="I14" s="316" t="s">
        <v>27</v>
      </c>
      <c r="J14" s="316" t="s">
        <v>28</v>
      </c>
      <c r="K14" s="316" t="s">
        <v>29</v>
      </c>
      <c r="L14" s="316" t="s">
        <v>30</v>
      </c>
      <c r="M14" s="316" t="s">
        <v>31</v>
      </c>
      <c r="N14" s="316" t="s">
        <v>47</v>
      </c>
      <c r="O14" s="317" t="s">
        <v>48</v>
      </c>
      <c r="P14" s="318" t="s">
        <v>32</v>
      </c>
      <c r="Q14" s="313" t="s">
        <v>46</v>
      </c>
      <c r="R14" s="313" t="s">
        <v>46</v>
      </c>
      <c r="S14" s="319"/>
      <c r="T14" s="320"/>
    </row>
    <row r="15" spans="1:25" ht="12.75" customHeight="1" x14ac:dyDescent="0.2">
      <c r="A15" s="186">
        <v>21</v>
      </c>
      <c r="B15" s="187" t="s">
        <v>59</v>
      </c>
      <c r="C15" s="188">
        <v>0.64025462962962965</v>
      </c>
      <c r="D15" s="189">
        <v>0.67561342592592588</v>
      </c>
      <c r="E15" s="190">
        <v>1.0726851851851852E-3</v>
      </c>
      <c r="F15" s="191">
        <f>IF(OR(B15=" ",B15=0)," ",IF(D15&gt;0,IF(AND(C15&gt;=0,D15&gt;0,(D15-C15)&gt;0),D15-C15-E15,"chyba"),"X"))</f>
        <v>3.4286111111111052E-2</v>
      </c>
      <c r="G15" s="192" t="s">
        <v>49</v>
      </c>
      <c r="H15" s="193">
        <v>10</v>
      </c>
      <c r="I15" s="194">
        <v>9</v>
      </c>
      <c r="J15" s="194">
        <v>3</v>
      </c>
      <c r="K15" s="194">
        <v>0</v>
      </c>
      <c r="L15" s="194">
        <v>0</v>
      </c>
      <c r="M15" s="195">
        <v>3</v>
      </c>
      <c r="N15" s="195">
        <v>2</v>
      </c>
      <c r="O15" s="196">
        <v>0</v>
      </c>
      <c r="P15" s="197">
        <f t="shared" ref="P15:P20" si="1">IF(F15=" "," ",SUM(H15:O15)/1440)</f>
        <v>1.8749999999999999E-2</v>
      </c>
      <c r="Q15" s="198">
        <f>IF(OR(B15=" ",B15=0)," ",IF(F15=" "," ",IF(F15="X"," ",IF(G15="N","N",F15+P15))))</f>
        <v>5.3036111111111048E-2</v>
      </c>
      <c r="R15" s="199">
        <f>IF(AND(Q15=" ",Q16=" ")," ",IF(OR(AND(Q15="N",Q16="N"),AND(Q15="N",Q16=" "),AND(Q15=" ",Q16="N")),"nepl. pokus",IF(OR(Q15=0,Q16=0),MAX(Q15:Q16),MIN(Q15:Q16))))</f>
        <v>5.3036111111111048E-2</v>
      </c>
      <c r="S15" s="200">
        <f>IF(R15="nepl. pokus",$S$3,R15)</f>
        <v>5.3036111111111048E-2</v>
      </c>
      <c r="T15" s="201">
        <v>2</v>
      </c>
    </row>
    <row r="16" spans="1:25" ht="12.75" customHeight="1" x14ac:dyDescent="0.2">
      <c r="A16" s="203"/>
      <c r="B16" s="204"/>
      <c r="C16" s="205"/>
      <c r="D16" s="206"/>
      <c r="E16" s="207"/>
      <c r="F16" s="208" t="str">
        <f>IF(OR(B15=" ",B15=0)," ",IF(D16&gt;0,IF(AND(C16&gt;=0,D16&gt;0,(D16-C16)&gt;0),D16-C16-E16,"chyba"),"X"))</f>
        <v>X</v>
      </c>
      <c r="G16" s="209" t="s">
        <v>49</v>
      </c>
      <c r="H16" s="241"/>
      <c r="I16" s="242"/>
      <c r="J16" s="211"/>
      <c r="K16" s="211"/>
      <c r="L16" s="211"/>
      <c r="M16" s="212"/>
      <c r="N16" s="212"/>
      <c r="O16" s="213"/>
      <c r="P16" s="214">
        <f t="shared" si="1"/>
        <v>0</v>
      </c>
      <c r="Q16" s="215" t="str">
        <f>IF(OR(B15=" ",B15=0)," ",IF(F16=" "," ",IF(F16="X"," ",IF(G16="N","N",F16+P16))))</f>
        <v xml:space="preserve"> </v>
      </c>
      <c r="R16" s="216"/>
      <c r="S16" s="217"/>
      <c r="T16" s="218"/>
    </row>
    <row r="17" spans="1:20" ht="12.75" customHeight="1" x14ac:dyDescent="0.2">
      <c r="A17" s="219">
        <v>22</v>
      </c>
      <c r="B17" s="220" t="s">
        <v>80</v>
      </c>
      <c r="C17" s="221">
        <v>0.64372685185185186</v>
      </c>
      <c r="D17" s="222">
        <v>0.67104166666666665</v>
      </c>
      <c r="E17" s="223">
        <v>0</v>
      </c>
      <c r="F17" s="224">
        <f>IF(OR(B17=" ",B17=0)," ",IF(D17&gt;0,IF(AND(C17&gt;=0,D17&gt;0,(D17-C17)&gt;0),D17-C17-E17,"chyba"),"X"))</f>
        <v>2.7314814814814792E-2</v>
      </c>
      <c r="G17" s="225" t="s">
        <v>49</v>
      </c>
      <c r="H17" s="226">
        <v>5</v>
      </c>
      <c r="I17" s="227">
        <v>9</v>
      </c>
      <c r="J17" s="227">
        <v>0</v>
      </c>
      <c r="K17" s="227">
        <v>4</v>
      </c>
      <c r="L17" s="227">
        <v>1</v>
      </c>
      <c r="M17" s="228">
        <v>3</v>
      </c>
      <c r="N17" s="228">
        <v>1</v>
      </c>
      <c r="O17" s="229">
        <v>0</v>
      </c>
      <c r="P17" s="230">
        <f t="shared" si="1"/>
        <v>1.5972222222222221E-2</v>
      </c>
      <c r="Q17" s="231">
        <f>IF(OR(B17=" ",B17=0)," ",IF(F17=" "," ",IF(F17="X"," ",IF(G17="N","N",F17+P17))))</f>
        <v>4.3287037037037013E-2</v>
      </c>
      <c r="R17" s="199">
        <f>IF(AND(Q17=" ",Q18=" ")," ",IF(OR(AND(Q17="N",Q18="N"),AND(Q17="N",Q18=" "),AND(Q17=" ",Q18="N")),"nepl. pokus",IF(OR(Q17=0,Q18=0),MAX(Q17:Q18),MIN(Q17:Q18))))</f>
        <v>4.3287037037037013E-2</v>
      </c>
      <c r="S17" s="232">
        <f>IF(R17="nepl. pokus",$S$3,R17)</f>
        <v>4.3287037037037013E-2</v>
      </c>
      <c r="T17" s="233">
        <v>1</v>
      </c>
    </row>
    <row r="18" spans="1:20" ht="12.75" customHeight="1" x14ac:dyDescent="0.2">
      <c r="A18" s="234"/>
      <c r="B18" s="235"/>
      <c r="C18" s="236"/>
      <c r="D18" s="237"/>
      <c r="E18" s="238"/>
      <c r="F18" s="239" t="str">
        <f>IF(OR(B17=" ",B17=0)," ",IF(D18&gt;0,IF(AND(C18&gt;=0,D18&gt;0,(D18-C18)&gt;0),D18-C18-E18,"chyba"),"X"))</f>
        <v>X</v>
      </c>
      <c r="G18" s="240" t="s">
        <v>49</v>
      </c>
      <c r="H18" s="241"/>
      <c r="I18" s="242"/>
      <c r="J18" s="242"/>
      <c r="K18" s="242"/>
      <c r="L18" s="242"/>
      <c r="M18" s="243"/>
      <c r="N18" s="243"/>
      <c r="O18" s="244"/>
      <c r="P18" s="214">
        <f t="shared" si="1"/>
        <v>0</v>
      </c>
      <c r="Q18" s="245" t="str">
        <f>IF(OR(B17=" ",B17=0)," ",IF(F18=" "," ",IF(F18="X"," ",IF(G18="N","N",F18+P18))))</f>
        <v xml:space="preserve"> </v>
      </c>
      <c r="R18" s="199"/>
      <c r="S18" s="246"/>
      <c r="T18" s="233"/>
    </row>
    <row r="19" spans="1:20" ht="12.75" customHeight="1" x14ac:dyDescent="0.2">
      <c r="A19" s="219">
        <v>23</v>
      </c>
      <c r="B19" s="220" t="s">
        <v>56</v>
      </c>
      <c r="C19" s="221">
        <v>0.64721064814814822</v>
      </c>
      <c r="D19" s="222">
        <v>0.68740740740740736</v>
      </c>
      <c r="E19" s="223">
        <v>0</v>
      </c>
      <c r="F19" s="224">
        <f>IF(OR(B19=" ",B19=0)," ",IF(D19&gt;0,IF(AND(C19&gt;=0,D19&gt;0,(D19-C19)&gt;0),D19-C19-E19,"chyba"),"X"))</f>
        <v>4.0196759259259141E-2</v>
      </c>
      <c r="G19" s="225" t="s">
        <v>49</v>
      </c>
      <c r="H19" s="226">
        <v>6</v>
      </c>
      <c r="I19" s="227">
        <v>6</v>
      </c>
      <c r="J19" s="227">
        <v>0</v>
      </c>
      <c r="K19" s="227">
        <v>4</v>
      </c>
      <c r="L19" s="227">
        <v>3</v>
      </c>
      <c r="M19" s="228">
        <v>9</v>
      </c>
      <c r="N19" s="228">
        <v>7</v>
      </c>
      <c r="O19" s="229">
        <v>0</v>
      </c>
      <c r="P19" s="230">
        <f t="shared" si="1"/>
        <v>2.4305555555555556E-2</v>
      </c>
      <c r="Q19" s="231">
        <f>IF(OR(B19=" ",B19=0)," ",IF(F19=" "," ",IF(F19="X"," ",IF(G19="N","N",F19+P19))))</f>
        <v>6.4502314814814693E-2</v>
      </c>
      <c r="R19" s="199">
        <f>IF(AND(Q19=" ",Q20=" ")," ",IF(OR(AND(Q19="N",Q20="N"),AND(Q19="N",Q20=" "),AND(Q19=" ",Q20="N")),"nepl. pokus",IF(OR(Q19=0,Q20=0),MAX(Q19:Q20),MIN(Q19:Q20))))</f>
        <v>6.4502314814814693E-2</v>
      </c>
      <c r="S19" s="232">
        <f>IF(R19="nepl. pokus",$S$3,R19)</f>
        <v>6.4502314814814693E-2</v>
      </c>
      <c r="T19" s="233">
        <v>3</v>
      </c>
    </row>
    <row r="20" spans="1:20" ht="12.75" customHeight="1" x14ac:dyDescent="0.2">
      <c r="A20" s="234"/>
      <c r="B20" s="235"/>
      <c r="C20" s="236"/>
      <c r="D20" s="237"/>
      <c r="E20" s="238"/>
      <c r="F20" s="239" t="str">
        <f>IF(OR(B19=" ",B19=0)," ",IF(D20&gt;0,IF(AND(C20&gt;=0,D20&gt;0,(D20-C20)&gt;0),D20-C20-E20,"chyba"),"X"))</f>
        <v>X</v>
      </c>
      <c r="G20" s="240" t="s">
        <v>49</v>
      </c>
      <c r="H20" s="241"/>
      <c r="I20" s="242"/>
      <c r="J20" s="242"/>
      <c r="K20" s="242"/>
      <c r="L20" s="242"/>
      <c r="M20" s="243"/>
      <c r="N20" s="243"/>
      <c r="O20" s="244"/>
      <c r="P20" s="214">
        <f t="shared" si="1"/>
        <v>0</v>
      </c>
      <c r="Q20" s="245" t="str">
        <f>IF(OR(B19=" ",B19=0)," ",IF(F20=" "," ",IF(F20="X"," ",IF(G20="N","N",F20+P20))))</f>
        <v xml:space="preserve"> </v>
      </c>
      <c r="R20" s="199"/>
      <c r="S20" s="246"/>
      <c r="T20" s="233"/>
    </row>
    <row r="21" spans="1:20" ht="12.75" customHeight="1" x14ac:dyDescent="0.2">
      <c r="A21" s="219" t="str">
        <f>IF([3]Sdorci!C11=0," ",[3]Sdorci!C11)</f>
        <v xml:space="preserve"> </v>
      </c>
      <c r="B21" s="220" t="str">
        <f>IF([3]Sdorci!D11=0," ",[3]Sdorci!D11)</f>
        <v xml:space="preserve"> </v>
      </c>
      <c r="C21" s="221"/>
      <c r="D21" s="222"/>
      <c r="E21" s="223"/>
      <c r="F21" s="224" t="str">
        <f>IF(OR(B21=" ",B21=0)," ",IF(D21&gt;0,IF(AND(C21&gt;=0,D21&gt;0,(D21-C21)&gt;0),D21-C21-E21,"chyba"),"X"))</f>
        <v xml:space="preserve"> </v>
      </c>
      <c r="G21" s="225" t="s">
        <v>49</v>
      </c>
      <c r="H21" s="226"/>
      <c r="I21" s="227"/>
      <c r="J21" s="227"/>
      <c r="K21" s="227"/>
      <c r="L21" s="227"/>
      <c r="M21" s="228"/>
      <c r="N21" s="228"/>
      <c r="O21" s="229"/>
      <c r="P21" s="230" t="str">
        <f t="shared" si="0"/>
        <v xml:space="preserve"> </v>
      </c>
      <c r="Q21" s="231" t="str">
        <f>IF(OR(B21=" ",B21=0)," ",IF(F21=" "," ",IF(F21="X"," ",IF(G21="N","N",F21+P21))))</f>
        <v xml:space="preserve"> </v>
      </c>
      <c r="R21" s="199" t="str">
        <f>IF(AND(Q21=" ",Q22=" ")," ",IF(OR(AND(Q21="N",Q22="N"),AND(Q21="N",Q22=" "),AND(Q21=" ",Q22="N")),"nepl. pokus",IF(OR(Q21=0,Q22=0),MAX(Q21:Q22),MIN(Q21:Q22))))</f>
        <v xml:space="preserve"> </v>
      </c>
      <c r="S21" s="232" t="str">
        <f>IF(R21="nepl. pokus",$S$3,R21)</f>
        <v xml:space="preserve"> </v>
      </c>
      <c r="T21" s="233" t="str">
        <f>IF(S21=" "," ",RANK(S21,$S$7:$S$30,1))</f>
        <v xml:space="preserve"> </v>
      </c>
    </row>
    <row r="22" spans="1:20" ht="12.75" customHeight="1" thickBot="1" x14ac:dyDescent="0.25">
      <c r="A22" s="234"/>
      <c r="B22" s="235"/>
      <c r="C22" s="236"/>
      <c r="D22" s="237"/>
      <c r="E22" s="238"/>
      <c r="F22" s="239" t="str">
        <f>IF(OR(B21=" ",B21=0)," ",IF(D22&gt;0,IF(AND(C22&gt;=0,D22&gt;0,(D22-C22)&gt;0),D22-C22-E22,"chyba"),"X"))</f>
        <v xml:space="preserve"> </v>
      </c>
      <c r="G22" s="240" t="s">
        <v>49</v>
      </c>
      <c r="H22" s="241"/>
      <c r="I22" s="242"/>
      <c r="J22" s="242"/>
      <c r="K22" s="242"/>
      <c r="L22" s="242"/>
      <c r="M22" s="243"/>
      <c r="N22" s="243"/>
      <c r="O22" s="244"/>
      <c r="P22" s="214" t="str">
        <f t="shared" si="0"/>
        <v xml:space="preserve"> </v>
      </c>
      <c r="Q22" s="245" t="str">
        <f>IF(OR(B21=" ",B21=0)," ",IF(F22=" "," ",IF(F22="X"," ",IF(G22="N","N",F22+P22))))</f>
        <v xml:space="preserve"> </v>
      </c>
      <c r="R22" s="199"/>
      <c r="S22" s="246"/>
      <c r="T22" s="233"/>
    </row>
    <row r="23" spans="1:20" s="183" customFormat="1" ht="17.25" customHeight="1" thickBot="1" x14ac:dyDescent="0.3">
      <c r="A23" s="248" t="s">
        <v>2</v>
      </c>
      <c r="B23" s="295" t="s">
        <v>3</v>
      </c>
      <c r="C23" s="251" t="s">
        <v>4</v>
      </c>
      <c r="D23" s="252"/>
      <c r="E23" s="252"/>
      <c r="F23" s="253"/>
      <c r="G23" s="254" t="s">
        <v>5</v>
      </c>
      <c r="H23" s="251" t="s">
        <v>6</v>
      </c>
      <c r="I23" s="252"/>
      <c r="J23" s="252"/>
      <c r="K23" s="252"/>
      <c r="L23" s="252"/>
      <c r="M23" s="252"/>
      <c r="N23" s="252"/>
      <c r="O23" s="253"/>
      <c r="P23" s="296" t="s">
        <v>7</v>
      </c>
      <c r="Q23" s="257" t="s">
        <v>8</v>
      </c>
      <c r="R23" s="257" t="s">
        <v>9</v>
      </c>
      <c r="S23" s="297">
        <v>0.375</v>
      </c>
      <c r="T23" s="257" t="s">
        <v>10</v>
      </c>
    </row>
    <row r="24" spans="1:20" s="183" customFormat="1" ht="49.5" customHeight="1" thickBot="1" x14ac:dyDescent="0.3">
      <c r="A24" s="258"/>
      <c r="B24" s="298" t="s">
        <v>79</v>
      </c>
      <c r="C24" s="299" t="s">
        <v>12</v>
      </c>
      <c r="D24" s="300" t="s">
        <v>13</v>
      </c>
      <c r="E24" s="301" t="s">
        <v>14</v>
      </c>
      <c r="F24" s="302" t="s">
        <v>15</v>
      </c>
      <c r="G24" s="265"/>
      <c r="H24" s="149" t="s">
        <v>16</v>
      </c>
      <c r="I24" s="129" t="s">
        <v>38</v>
      </c>
      <c r="J24" s="129" t="s">
        <v>39</v>
      </c>
      <c r="K24" s="129" t="s">
        <v>40</v>
      </c>
      <c r="L24" s="129" t="s">
        <v>41</v>
      </c>
      <c r="M24" s="129" t="s">
        <v>42</v>
      </c>
      <c r="N24" s="129" t="s">
        <v>19</v>
      </c>
      <c r="O24" s="131" t="s">
        <v>43</v>
      </c>
      <c r="P24" s="303"/>
      <c r="Q24" s="268"/>
      <c r="R24" s="268"/>
      <c r="S24" s="304"/>
      <c r="T24" s="268"/>
    </row>
    <row r="25" spans="1:20" s="183" customFormat="1" ht="12.75" customHeight="1" x14ac:dyDescent="0.25">
      <c r="A25" s="258"/>
      <c r="B25" s="269" t="s">
        <v>22</v>
      </c>
      <c r="C25" s="305"/>
      <c r="D25" s="306"/>
      <c r="E25" s="307"/>
      <c r="F25" s="308"/>
      <c r="G25" s="265"/>
      <c r="H25" s="150"/>
      <c r="I25" s="130"/>
      <c r="J25" s="130"/>
      <c r="K25" s="130"/>
      <c r="L25" s="130"/>
      <c r="M25" s="130"/>
      <c r="N25" s="130"/>
      <c r="O25" s="132"/>
      <c r="P25" s="309"/>
      <c r="Q25" s="268"/>
      <c r="R25" s="268"/>
      <c r="S25" s="304"/>
      <c r="T25" s="268"/>
    </row>
    <row r="26" spans="1:20" s="184" customFormat="1" ht="12.75" customHeight="1" thickBot="1" x14ac:dyDescent="0.25">
      <c r="A26" s="275"/>
      <c r="B26" s="151"/>
      <c r="C26" s="310" t="s">
        <v>46</v>
      </c>
      <c r="D26" s="311" t="s">
        <v>46</v>
      </c>
      <c r="E26" s="312" t="s">
        <v>24</v>
      </c>
      <c r="F26" s="313" t="s">
        <v>46</v>
      </c>
      <c r="G26" s="314" t="s">
        <v>25</v>
      </c>
      <c r="H26" s="315" t="s">
        <v>26</v>
      </c>
      <c r="I26" s="316" t="s">
        <v>27</v>
      </c>
      <c r="J26" s="316" t="s">
        <v>28</v>
      </c>
      <c r="K26" s="316" t="s">
        <v>29</v>
      </c>
      <c r="L26" s="316" t="s">
        <v>30</v>
      </c>
      <c r="M26" s="316" t="s">
        <v>31</v>
      </c>
      <c r="N26" s="316" t="s">
        <v>47</v>
      </c>
      <c r="O26" s="317" t="s">
        <v>48</v>
      </c>
      <c r="P26" s="318" t="s">
        <v>32</v>
      </c>
      <c r="Q26" s="313" t="s">
        <v>46</v>
      </c>
      <c r="R26" s="313" t="s">
        <v>46</v>
      </c>
      <c r="S26" s="319"/>
      <c r="T26" s="320"/>
    </row>
    <row r="27" spans="1:20" ht="12.75" customHeight="1" x14ac:dyDescent="0.2">
      <c r="A27" s="186">
        <v>20</v>
      </c>
      <c r="B27" s="187" t="s">
        <v>81</v>
      </c>
      <c r="C27" s="221">
        <v>0.63670138888888894</v>
      </c>
      <c r="D27" s="222">
        <v>0.66186342592592595</v>
      </c>
      <c r="E27" s="223">
        <v>0</v>
      </c>
      <c r="F27" s="191">
        <f>IF(OR(B27=" ",B27=0)," ",IF(D27&gt;0,IF(AND(C27&gt;=0,D27&gt;0,(D27-C27)&gt;0),D27-C27-E27,"chyba"),"X"))</f>
        <v>2.5162037037037011E-2</v>
      </c>
      <c r="G27" s="192" t="s">
        <v>49</v>
      </c>
      <c r="H27" s="226">
        <v>6</v>
      </c>
      <c r="I27" s="227">
        <v>9</v>
      </c>
      <c r="J27" s="227">
        <v>3</v>
      </c>
      <c r="K27" s="227">
        <v>1</v>
      </c>
      <c r="L27" s="227">
        <v>0</v>
      </c>
      <c r="M27" s="228">
        <v>0</v>
      </c>
      <c r="N27" s="228">
        <v>1</v>
      </c>
      <c r="O27" s="229">
        <v>0</v>
      </c>
      <c r="P27" s="197">
        <f t="shared" ref="P27:P28" si="2">IF(F27=" "," ",SUM(H27:O27)/1440)</f>
        <v>1.3888888888888888E-2</v>
      </c>
      <c r="Q27" s="198">
        <f>IF(OR(B27=" ",B27=0)," ",IF(F27=" "," ",IF(F27="X"," ",IF(G27="N","N",F27+P27))))</f>
        <v>3.9050925925925899E-2</v>
      </c>
      <c r="R27" s="199">
        <f>IF(AND(Q27=" ",Q28=" ")," ",IF(OR(AND(Q27="N",Q28="N"),AND(Q27="N",Q28=" "),AND(Q27=" ",Q28="N")),"nepl. pokus",IF(OR(Q27=0,Q28=0),MAX(Q27:Q28),MIN(Q27:Q28))))</f>
        <v>3.9050925925925899E-2</v>
      </c>
      <c r="S27" s="200">
        <f>IF(R27="nepl. pokus",$S$3,R27)</f>
        <v>3.9050925925925899E-2</v>
      </c>
      <c r="T27" s="201">
        <f>IF(S27=" "," ",RANK(S27,$S$7:$S$30,1))</f>
        <v>1</v>
      </c>
    </row>
    <row r="28" spans="1:20" ht="12.75" customHeight="1" x14ac:dyDescent="0.2">
      <c r="A28" s="203"/>
      <c r="B28" s="204"/>
      <c r="C28" s="236"/>
      <c r="D28" s="237"/>
      <c r="E28" s="238"/>
      <c r="F28" s="208" t="str">
        <f>IF(OR(B27=" ",B27=0)," ",IF(D28&gt;0,IF(AND(C28&gt;=0,D28&gt;0,(D28-C28)&gt;0),D28-C28-E28,"chyba"),"X"))</f>
        <v>X</v>
      </c>
      <c r="G28" s="209" t="s">
        <v>49</v>
      </c>
      <c r="H28" s="241"/>
      <c r="I28" s="242"/>
      <c r="J28" s="242"/>
      <c r="K28" s="242"/>
      <c r="L28" s="242"/>
      <c r="M28" s="243"/>
      <c r="N28" s="243"/>
      <c r="O28" s="244"/>
      <c r="P28" s="214">
        <f t="shared" si="2"/>
        <v>0</v>
      </c>
      <c r="Q28" s="215" t="str">
        <f>IF(OR(B27=" ",B27=0)," ",IF(F28=" "," ",IF(F28="X"," ",IF(G28="N","N",F28+P28))))</f>
        <v xml:space="preserve"> </v>
      </c>
      <c r="R28" s="216"/>
      <c r="S28" s="217"/>
      <c r="T28" s="218"/>
    </row>
    <row r="29" spans="1:20" ht="12.75" customHeight="1" x14ac:dyDescent="0.2">
      <c r="A29" s="219" t="str">
        <f>IF([3]Sdorci!C25=0," ",[3]Sdorci!C25)</f>
        <v xml:space="preserve"> </v>
      </c>
      <c r="B29" s="220" t="str">
        <f>IF([3]Sdorci!D25=0," ",[3]Sdorci!D25)</f>
        <v xml:space="preserve"> </v>
      </c>
      <c r="C29" s="221"/>
      <c r="D29" s="222"/>
      <c r="E29" s="223"/>
      <c r="F29" s="224" t="str">
        <f>IF(OR(B29=" ",B29=0)," ",IF(D29&gt;0,IF(AND(C29&gt;=0,D29&gt;0,(D29-C29)&gt;0),D29-C29-E29,"chyba"),"X"))</f>
        <v xml:space="preserve"> </v>
      </c>
      <c r="G29" s="225" t="s">
        <v>49</v>
      </c>
      <c r="H29" s="226"/>
      <c r="I29" s="227"/>
      <c r="J29" s="227"/>
      <c r="K29" s="227"/>
      <c r="L29" s="227"/>
      <c r="M29" s="228"/>
      <c r="N29" s="228"/>
      <c r="O29" s="229"/>
      <c r="P29" s="230" t="str">
        <f t="shared" ref="P27:P30" si="3">IF(F29=" "," ",SUM(H29:O29)/1440)</f>
        <v xml:space="preserve"> </v>
      </c>
      <c r="Q29" s="231" t="str">
        <f>IF(OR(B29=" ",B29=0)," ",IF(F29=" "," ",IF(F29="X"," ",IF(G29="N","N",F29+P29))))</f>
        <v xml:space="preserve"> </v>
      </c>
      <c r="R29" s="199" t="str">
        <f>IF(AND(Q29=" ",Q30=" ")," ",IF(OR(AND(Q29="N",Q30="N"),AND(Q29="N",Q30=" "),AND(Q29=" ",Q30="N")),"nepl. pokus",IF(OR(Q29=0,Q30=0),MAX(Q29:Q30),MIN(Q29:Q30))))</f>
        <v xml:space="preserve"> </v>
      </c>
      <c r="S29" s="232" t="str">
        <f>IF(R29="nepl. pokus",$S$3,R29)</f>
        <v xml:space="preserve"> </v>
      </c>
      <c r="T29" s="233" t="str">
        <f>IF(S29=" "," ",RANK(S29,$S$7:$S$30,1))</f>
        <v xml:space="preserve"> </v>
      </c>
    </row>
    <row r="30" spans="1:20" ht="12.75" customHeight="1" x14ac:dyDescent="0.2">
      <c r="A30" s="234"/>
      <c r="B30" s="235"/>
      <c r="C30" s="236"/>
      <c r="D30" s="237"/>
      <c r="E30" s="238"/>
      <c r="F30" s="239" t="str">
        <f>IF(OR(B29=" ",B29=0)," ",IF(D30&gt;0,IF(AND(C30&gt;=0,D30&gt;0,(D30-C30)&gt;0),D30-C30-E30,"chyba"),"X"))</f>
        <v xml:space="preserve"> </v>
      </c>
      <c r="G30" s="240" t="s">
        <v>49</v>
      </c>
      <c r="H30" s="241"/>
      <c r="I30" s="242"/>
      <c r="J30" s="242"/>
      <c r="K30" s="242"/>
      <c r="L30" s="242"/>
      <c r="M30" s="243"/>
      <c r="N30" s="243"/>
      <c r="O30" s="244"/>
      <c r="P30" s="214" t="str">
        <f t="shared" si="3"/>
        <v xml:space="preserve"> </v>
      </c>
      <c r="Q30" s="245" t="str">
        <f>IF(OR(B29=" ",B29=0)," ",IF(F30=" "," ",IF(F30="X"," ",IF(G30="N","N",F30+P30))))</f>
        <v xml:space="preserve"> </v>
      </c>
      <c r="R30" s="199"/>
      <c r="S30" s="246"/>
      <c r="T30" s="233"/>
    </row>
  </sheetData>
  <mergeCells count="103">
    <mergeCell ref="T23:T26"/>
    <mergeCell ref="C24:C25"/>
    <mergeCell ref="D24:D25"/>
    <mergeCell ref="E24:E25"/>
    <mergeCell ref="F24:F25"/>
    <mergeCell ref="H24:H25"/>
    <mergeCell ref="I24:I25"/>
    <mergeCell ref="J24:J25"/>
    <mergeCell ref="K24:K25"/>
    <mergeCell ref="L24:L25"/>
    <mergeCell ref="A23:A26"/>
    <mergeCell ref="C23:F23"/>
    <mergeCell ref="G23:G25"/>
    <mergeCell ref="H23:O23"/>
    <mergeCell ref="P23:P25"/>
    <mergeCell ref="Q23:Q25"/>
    <mergeCell ref="M24:M25"/>
    <mergeCell ref="N24:N25"/>
    <mergeCell ref="O24:O25"/>
    <mergeCell ref="T11:T14"/>
    <mergeCell ref="C12:C13"/>
    <mergeCell ref="D12:D13"/>
    <mergeCell ref="E12:E13"/>
    <mergeCell ref="F12:F13"/>
    <mergeCell ref="H12:H13"/>
    <mergeCell ref="I12:I13"/>
    <mergeCell ref="J12:J13"/>
    <mergeCell ref="K12:K13"/>
    <mergeCell ref="L12:L13"/>
    <mergeCell ref="A11:A14"/>
    <mergeCell ref="C11:F11"/>
    <mergeCell ref="G11:G13"/>
    <mergeCell ref="H11:O11"/>
    <mergeCell ref="P11:P13"/>
    <mergeCell ref="Q11:Q13"/>
    <mergeCell ref="M12:M13"/>
    <mergeCell ref="N12:N13"/>
    <mergeCell ref="O12:O13"/>
    <mergeCell ref="B27:B28"/>
    <mergeCell ref="R27:R28"/>
    <mergeCell ref="S27:S28"/>
    <mergeCell ref="T27:T28"/>
    <mergeCell ref="B29:B30"/>
    <mergeCell ref="R29:R30"/>
    <mergeCell ref="S29:S30"/>
    <mergeCell ref="T29:T30"/>
    <mergeCell ref="B25:B26"/>
    <mergeCell ref="R23:R25"/>
    <mergeCell ref="S23:S26"/>
    <mergeCell ref="B19:B20"/>
    <mergeCell ref="R19:R20"/>
    <mergeCell ref="S19:S20"/>
    <mergeCell ref="T19:T20"/>
    <mergeCell ref="B21:B22"/>
    <mergeCell ref="R21:R22"/>
    <mergeCell ref="S21:S22"/>
    <mergeCell ref="T21:T22"/>
    <mergeCell ref="B15:B16"/>
    <mergeCell ref="R15:R16"/>
    <mergeCell ref="S15:S16"/>
    <mergeCell ref="T15:T16"/>
    <mergeCell ref="B17:B18"/>
    <mergeCell ref="R17:R18"/>
    <mergeCell ref="S17:S18"/>
    <mergeCell ref="T17:T18"/>
    <mergeCell ref="B13:B14"/>
    <mergeCell ref="R11:R13"/>
    <mergeCell ref="S11:S14"/>
    <mergeCell ref="B5:B6"/>
    <mergeCell ref="B7:B8"/>
    <mergeCell ref="R7:R8"/>
    <mergeCell ref="S7:S8"/>
    <mergeCell ref="T7:T8"/>
    <mergeCell ref="B9:B10"/>
    <mergeCell ref="R9:R10"/>
    <mergeCell ref="S9:S10"/>
    <mergeCell ref="T9:T10"/>
    <mergeCell ref="J4:J5"/>
    <mergeCell ref="K4:K5"/>
    <mergeCell ref="L4:L5"/>
    <mergeCell ref="M4:M5"/>
    <mergeCell ref="N4:N5"/>
    <mergeCell ref="O4:O5"/>
    <mergeCell ref="Q3:Q5"/>
    <mergeCell ref="R3:R5"/>
    <mergeCell ref="S3:S6"/>
    <mergeCell ref="T3:T6"/>
    <mergeCell ref="C4:C5"/>
    <mergeCell ref="D4:D5"/>
    <mergeCell ref="E4:E5"/>
    <mergeCell ref="F4:F5"/>
    <mergeCell ref="H4:H5"/>
    <mergeCell ref="I4:I5"/>
    <mergeCell ref="A1:F1"/>
    <mergeCell ref="G1:P1"/>
    <mergeCell ref="Q1:T1"/>
    <mergeCell ref="A2:F2"/>
    <mergeCell ref="G2:T2"/>
    <mergeCell ref="A3:A6"/>
    <mergeCell ref="C3:F3"/>
    <mergeCell ref="G3:G5"/>
    <mergeCell ref="H3:O3"/>
    <mergeCell ref="P3:P5"/>
  </mergeCells>
  <conditionalFormatting sqref="Q7 Q9 Q21">
    <cfRule type="expression" dxfId="85" priority="77" stopIfTrue="1">
      <formula>OR($Q7="CH",$Q7="X")</formula>
    </cfRule>
    <cfRule type="expression" dxfId="84" priority="78" stopIfTrue="1">
      <formula>AND($Q8&lt;&gt;"N",$Q7&gt;$Q8)</formula>
    </cfRule>
    <cfRule type="expression" dxfId="83" priority="79" stopIfTrue="1">
      <formula>OR($Q8="N",$Q7&lt;&gt;$Q8,AND($Q8&lt;&gt;"N",$Q8=$Q7))</formula>
    </cfRule>
  </conditionalFormatting>
  <conditionalFormatting sqref="Q8 Q10 Q22">
    <cfRule type="expression" dxfId="82" priority="80" stopIfTrue="1">
      <formula>OR($Q8="CH",$Q8="X")</formula>
    </cfRule>
    <cfRule type="expression" dxfId="81" priority="81" stopIfTrue="1">
      <formula>AND($Q7&lt;&gt;"N",$Q8&gt;$Q7)</formula>
    </cfRule>
    <cfRule type="expression" dxfId="80" priority="82" stopIfTrue="1">
      <formula>OR($Q7="N",$Q8&lt;&gt;$Q7,AND($Q8&lt;&gt;"N",$Q8=$Q7))</formula>
    </cfRule>
  </conditionalFormatting>
  <conditionalFormatting sqref="R7:S10 A7:A10 A21:A22 R21:S22">
    <cfRule type="cellIs" dxfId="79" priority="83" stopIfTrue="1" operator="equal">
      <formula>0</formula>
    </cfRule>
  </conditionalFormatting>
  <conditionalFormatting sqref="F7:F10 F21:F22">
    <cfRule type="cellIs" dxfId="78" priority="84" stopIfTrue="1" operator="equal">
      <formula>"chyba"</formula>
    </cfRule>
    <cfRule type="cellIs" dxfId="77" priority="85" stopIfTrue="1" operator="equal">
      <formula>"X"</formula>
    </cfRule>
  </conditionalFormatting>
  <conditionalFormatting sqref="P7:P10 P21:P22">
    <cfRule type="expression" dxfId="76" priority="86" stopIfTrue="1">
      <formula>$F7="X"</formula>
    </cfRule>
  </conditionalFormatting>
  <conditionalFormatting sqref="G7">
    <cfRule type="cellIs" dxfId="75" priority="75" stopIfTrue="1" operator="equal">
      <formula>"N"</formula>
    </cfRule>
    <cfRule type="expression" dxfId="74" priority="76" stopIfTrue="1">
      <formula>OR(F7=" ",F7="X")</formula>
    </cfRule>
  </conditionalFormatting>
  <conditionalFormatting sqref="G8">
    <cfRule type="cellIs" dxfId="73" priority="73" stopIfTrue="1" operator="equal">
      <formula>"N"</formula>
    </cfRule>
    <cfRule type="expression" dxfId="72" priority="74" stopIfTrue="1">
      <formula>OR(F8=" ",F8="X")</formula>
    </cfRule>
  </conditionalFormatting>
  <conditionalFormatting sqref="G9">
    <cfRule type="cellIs" dxfId="71" priority="71" stopIfTrue="1" operator="equal">
      <formula>"N"</formula>
    </cfRule>
    <cfRule type="expression" dxfId="70" priority="72" stopIfTrue="1">
      <formula>OR(F9=" ",F9="X")</formula>
    </cfRule>
  </conditionalFormatting>
  <conditionalFormatting sqref="G10">
    <cfRule type="cellIs" dxfId="69" priority="69" stopIfTrue="1" operator="equal">
      <formula>"N"</formula>
    </cfRule>
    <cfRule type="expression" dxfId="68" priority="70" stopIfTrue="1">
      <formula>OR(F10=" ",F10="X")</formula>
    </cfRule>
  </conditionalFormatting>
  <conditionalFormatting sqref="G21">
    <cfRule type="cellIs" dxfId="63" priority="63" stopIfTrue="1" operator="equal">
      <formula>"N"</formula>
    </cfRule>
    <cfRule type="expression" dxfId="62" priority="64" stopIfTrue="1">
      <formula>OR(F21=" ",F21="X")</formula>
    </cfRule>
  </conditionalFormatting>
  <conditionalFormatting sqref="G22">
    <cfRule type="cellIs" dxfId="61" priority="61" stopIfTrue="1" operator="equal">
      <formula>"N"</formula>
    </cfRule>
    <cfRule type="expression" dxfId="60" priority="62" stopIfTrue="1">
      <formula>OR(F22=" ",F22="X")</formula>
    </cfRule>
  </conditionalFormatting>
  <conditionalFormatting sqref="Q29">
    <cfRule type="expression" dxfId="55" priority="47" stopIfTrue="1">
      <formula>OR($Q29="CH",$Q29="X")</formula>
    </cfRule>
    <cfRule type="expression" dxfId="54" priority="48" stopIfTrue="1">
      <formula>AND($Q30&lt;&gt;"N",$Q29&gt;$Q30)</formula>
    </cfRule>
    <cfRule type="expression" dxfId="53" priority="49" stopIfTrue="1">
      <formula>OR($Q30="N",$Q29&lt;&gt;$Q30,AND($Q30&lt;&gt;"N",$Q30=$Q29))</formula>
    </cfRule>
  </conditionalFormatting>
  <conditionalFormatting sqref="Q30">
    <cfRule type="expression" dxfId="52" priority="50" stopIfTrue="1">
      <formula>OR($Q30="CH",$Q30="X")</formula>
    </cfRule>
    <cfRule type="expression" dxfId="51" priority="51" stopIfTrue="1">
      <formula>AND($Q29&lt;&gt;"N",$Q30&gt;$Q29)</formula>
    </cfRule>
    <cfRule type="expression" dxfId="50" priority="52" stopIfTrue="1">
      <formula>OR($Q29="N",$Q30&lt;&gt;$Q29,AND($Q30&lt;&gt;"N",$Q30=$Q29))</formula>
    </cfRule>
  </conditionalFormatting>
  <conditionalFormatting sqref="R29:S30 A29:A30 S27:S28">
    <cfRule type="cellIs" dxfId="49" priority="53" stopIfTrue="1" operator="equal">
      <formula>0</formula>
    </cfRule>
  </conditionalFormatting>
  <conditionalFormatting sqref="F29:F30">
    <cfRule type="cellIs" dxfId="48" priority="54" stopIfTrue="1" operator="equal">
      <formula>"chyba"</formula>
    </cfRule>
    <cfRule type="cellIs" dxfId="47" priority="55" stopIfTrue="1" operator="equal">
      <formula>"X"</formula>
    </cfRule>
  </conditionalFormatting>
  <conditionalFormatting sqref="P29:P30">
    <cfRule type="expression" dxfId="46" priority="56" stopIfTrue="1">
      <formula>$F29="X"</formula>
    </cfRule>
  </conditionalFormatting>
  <conditionalFormatting sqref="G29">
    <cfRule type="cellIs" dxfId="41" priority="41" stopIfTrue="1" operator="equal">
      <formula>"N"</formula>
    </cfRule>
    <cfRule type="expression" dxfId="40" priority="42" stopIfTrue="1">
      <formula>OR(F29=" ",F29="X")</formula>
    </cfRule>
  </conditionalFormatting>
  <conditionalFormatting sqref="G30">
    <cfRule type="cellIs" dxfId="39" priority="39" stopIfTrue="1" operator="equal">
      <formula>"N"</formula>
    </cfRule>
    <cfRule type="expression" dxfId="38" priority="40" stopIfTrue="1">
      <formula>OR(F30=" ",F30="X")</formula>
    </cfRule>
  </conditionalFormatting>
  <conditionalFormatting sqref="Q15 Q17 Q19">
    <cfRule type="expression" dxfId="37" priority="27" stopIfTrue="1">
      <formula>OR($Q15="CH",$Q15="X")</formula>
    </cfRule>
    <cfRule type="expression" dxfId="36" priority="28" stopIfTrue="1">
      <formula>AND($Q16&lt;&gt;"N",$Q15&gt;$Q16)</formula>
    </cfRule>
    <cfRule type="expression" dxfId="35" priority="29" stopIfTrue="1">
      <formula>OR($Q16="N",$Q15&lt;&gt;$Q16,AND($Q16&lt;&gt;"N",$Q16=$Q15))</formula>
    </cfRule>
  </conditionalFormatting>
  <conditionalFormatting sqref="Q16 Q18 Q20">
    <cfRule type="expression" dxfId="34" priority="30" stopIfTrue="1">
      <formula>OR($Q16="CH",$Q16="X")</formula>
    </cfRule>
    <cfRule type="expression" dxfId="33" priority="31" stopIfTrue="1">
      <formula>AND($Q15&lt;&gt;"N",$Q16&gt;$Q15)</formula>
    </cfRule>
    <cfRule type="expression" dxfId="32" priority="32" stopIfTrue="1">
      <formula>OR($Q15="N",$Q16&lt;&gt;$Q15,AND($Q16&lt;&gt;"N",$Q16=$Q15))</formula>
    </cfRule>
  </conditionalFormatting>
  <conditionalFormatting sqref="R15:S20">
    <cfRule type="cellIs" dxfId="31" priority="33" stopIfTrue="1" operator="equal">
      <formula>0</formula>
    </cfRule>
  </conditionalFormatting>
  <conditionalFormatting sqref="F15:F20">
    <cfRule type="cellIs" dxfId="30" priority="34" stopIfTrue="1" operator="equal">
      <formula>"chyba"</formula>
    </cfRule>
    <cfRule type="cellIs" dxfId="29" priority="35" stopIfTrue="1" operator="equal">
      <formula>"X"</formula>
    </cfRule>
  </conditionalFormatting>
  <conditionalFormatting sqref="P15:P20">
    <cfRule type="expression" dxfId="28" priority="36" stopIfTrue="1">
      <formula>$F15="X"</formula>
    </cfRule>
  </conditionalFormatting>
  <conditionalFormatting sqref="A15:A20">
    <cfRule type="cellIs" dxfId="27" priority="26" stopIfTrue="1" operator="equal">
      <formula>0</formula>
    </cfRule>
  </conditionalFormatting>
  <conditionalFormatting sqref="G15">
    <cfRule type="cellIs" dxfId="26" priority="37" stopIfTrue="1" operator="equal">
      <formula>"N"</formula>
    </cfRule>
    <cfRule type="expression" dxfId="25" priority="38" stopIfTrue="1">
      <formula>OR(F15=" ",F15="X")</formula>
    </cfRule>
  </conditionalFormatting>
  <conditionalFormatting sqref="G16">
    <cfRule type="cellIs" dxfId="24" priority="24" stopIfTrue="1" operator="equal">
      <formula>"N"</formula>
    </cfRule>
    <cfRule type="expression" dxfId="23" priority="25" stopIfTrue="1">
      <formula>OR(F16=" ",F16="X")</formula>
    </cfRule>
  </conditionalFormatting>
  <conditionalFormatting sqref="G17">
    <cfRule type="cellIs" dxfId="22" priority="22" stopIfTrue="1" operator="equal">
      <formula>"N"</formula>
    </cfRule>
    <cfRule type="expression" dxfId="21" priority="23" stopIfTrue="1">
      <formula>OR(F17=" ",F17="X")</formula>
    </cfRule>
  </conditionalFormatting>
  <conditionalFormatting sqref="G18">
    <cfRule type="cellIs" dxfId="20" priority="20" stopIfTrue="1" operator="equal">
      <formula>"N"</formula>
    </cfRule>
    <cfRule type="expression" dxfId="19" priority="21" stopIfTrue="1">
      <formula>OR(F18=" ",F18="X")</formula>
    </cfRule>
  </conditionalFormatting>
  <conditionalFormatting sqref="G19">
    <cfRule type="cellIs" dxfId="18" priority="18" stopIfTrue="1" operator="equal">
      <formula>"N"</formula>
    </cfRule>
    <cfRule type="expression" dxfId="17" priority="19" stopIfTrue="1">
      <formula>OR(F19=" ",F19="X")</formula>
    </cfRule>
  </conditionalFormatting>
  <conditionalFormatting sqref="G20">
    <cfRule type="cellIs" dxfId="16" priority="16" stopIfTrue="1" operator="equal">
      <formula>"N"</formula>
    </cfRule>
    <cfRule type="expression" dxfId="15" priority="17" stopIfTrue="1">
      <formula>OR(F20=" ",F20="X")</formula>
    </cfRule>
  </conditionalFormatting>
  <conditionalFormatting sqref="Q27">
    <cfRule type="expression" dxfId="14" priority="6" stopIfTrue="1">
      <formula>OR($Q27="CH",$Q27="X")</formula>
    </cfRule>
    <cfRule type="expression" dxfId="13" priority="7" stopIfTrue="1">
      <formula>AND($Q28&lt;&gt;"N",$Q27&gt;$Q28)</formula>
    </cfRule>
    <cfRule type="expression" dxfId="12" priority="8" stopIfTrue="1">
      <formula>OR($Q28="N",$Q27&lt;&gt;$Q28,AND($Q28&lt;&gt;"N",$Q28=$Q27))</formula>
    </cfRule>
  </conditionalFormatting>
  <conditionalFormatting sqref="Q28">
    <cfRule type="expression" dxfId="11" priority="9" stopIfTrue="1">
      <formula>OR($Q28="CH",$Q28="X")</formula>
    </cfRule>
    <cfRule type="expression" dxfId="10" priority="10" stopIfTrue="1">
      <formula>AND($Q27&lt;&gt;"N",$Q28&gt;$Q27)</formula>
    </cfRule>
    <cfRule type="expression" dxfId="9" priority="11" stopIfTrue="1">
      <formula>OR($Q27="N",$Q28&lt;&gt;$Q27,AND($Q28&lt;&gt;"N",$Q28=$Q27))</formula>
    </cfRule>
  </conditionalFormatting>
  <conditionalFormatting sqref="R27:R28">
    <cfRule type="cellIs" dxfId="8" priority="12" stopIfTrue="1" operator="equal">
      <formula>0</formula>
    </cfRule>
  </conditionalFormatting>
  <conditionalFormatting sqref="F27:F28">
    <cfRule type="cellIs" dxfId="7" priority="13" stopIfTrue="1" operator="equal">
      <formula>"chyba"</formula>
    </cfRule>
    <cfRule type="cellIs" dxfId="6" priority="14" stopIfTrue="1" operator="equal">
      <formula>"X"</formula>
    </cfRule>
  </conditionalFormatting>
  <conditionalFormatting sqref="P27:P28">
    <cfRule type="expression" dxfId="5" priority="15" stopIfTrue="1">
      <formula>$F27="X"</formula>
    </cfRule>
  </conditionalFormatting>
  <conditionalFormatting sqref="A27:A28">
    <cfRule type="cellIs" dxfId="4" priority="5" stopIfTrue="1" operator="equal">
      <formula>0</formula>
    </cfRule>
  </conditionalFormatting>
  <conditionalFormatting sqref="G27">
    <cfRule type="cellIs" dxfId="3" priority="3" stopIfTrue="1" operator="equal">
      <formula>"N"</formula>
    </cfRule>
    <cfRule type="expression" dxfId="2" priority="4" stopIfTrue="1">
      <formula>OR(F27=" ",F27="X")</formula>
    </cfRule>
  </conditionalFormatting>
  <conditionalFormatting sqref="G28">
    <cfRule type="cellIs" dxfId="1" priority="1" stopIfTrue="1" operator="equal">
      <formula>"N"</formula>
    </cfRule>
    <cfRule type="expression" dxfId="0" priority="2" stopIfTrue="1">
      <formula>OR(F28=" ",F28="X")</formula>
    </cfRule>
  </conditionalFormatting>
  <pageMargins left="0.19685039370078741" right="0.19685039370078741" top="0.19685039370078741" bottom="0.39370078740157483" header="0.31496062992125984" footer="0.31496062992125984"/>
  <pageSetup paperSize="9" scale="8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STARŠÍ</vt:lpstr>
      <vt:lpstr>MLADŠÍ</vt:lpstr>
      <vt:lpstr>DOROST JEDNOTLIVCI</vt:lpstr>
      <vt:lpstr>DOROST DRUŽSTVA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PTÁČEK</dc:creator>
  <cp:lastModifiedBy>OTTO PTÁČEK</cp:lastModifiedBy>
  <cp:lastPrinted>2018-10-07T15:31:01Z</cp:lastPrinted>
  <dcterms:created xsi:type="dcterms:W3CDTF">2018-10-06T11:21:53Z</dcterms:created>
  <dcterms:modified xsi:type="dcterms:W3CDTF">2018-10-07T15:32:16Z</dcterms:modified>
</cp:coreProperties>
</file>