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LADŠÍ" sheetId="1" r:id="rId1"/>
    <sheet name="STARŠÍ" sheetId="2" r:id="rId2"/>
    <sheet name="Jednotlivci mladší" sheetId="3" r:id="rId3"/>
    <sheet name="Jednotlivci starší" sheetId="4" r:id="rId4"/>
    <sheet name="Jednotlivci dorost" sheetId="5" r:id="rId5"/>
  </sheets>
  <definedNames/>
  <calcPr fullCalcOnLoad="1"/>
</workbook>
</file>

<file path=xl/sharedStrings.xml><?xml version="1.0" encoding="utf-8"?>
<sst xmlns="http://schemas.openxmlformats.org/spreadsheetml/2006/main" count="762" uniqueCount="194">
  <si>
    <t>PROVOZSKÁ UZLOVKA</t>
  </si>
  <si>
    <t>startovní číslo</t>
  </si>
  <si>
    <t>KATEGORIE</t>
  </si>
  <si>
    <t>POKUS 1</t>
  </si>
  <si>
    <t>platnost pokusu</t>
  </si>
  <si>
    <t>trestný čas</t>
  </si>
  <si>
    <t>výsledný čas                    1.pokusu</t>
  </si>
  <si>
    <t>POKUS 2</t>
  </si>
  <si>
    <t>výsledný čas                    2.pokusu</t>
  </si>
  <si>
    <t>úřední čas</t>
  </si>
  <si>
    <t>umístění</t>
  </si>
  <si>
    <t>Družstva mladší</t>
  </si>
  <si>
    <t>SDH</t>
  </si>
  <si>
    <t>1.čas</t>
  </si>
  <si>
    <t>2.čas</t>
  </si>
  <si>
    <t>3.čas</t>
  </si>
  <si>
    <t>m:ss,00</t>
  </si>
  <si>
    <t>P/N</t>
  </si>
  <si>
    <t>h:mm:ss</t>
  </si>
  <si>
    <t>Solnice</t>
  </si>
  <si>
    <t>p</t>
  </si>
  <si>
    <t>P</t>
  </si>
  <si>
    <t>Ledce</t>
  </si>
  <si>
    <t>Kvasiny I</t>
  </si>
  <si>
    <t>Kvasiny II</t>
  </si>
  <si>
    <t>Křovice A</t>
  </si>
  <si>
    <t>N</t>
  </si>
  <si>
    <t>Houdkovice</t>
  </si>
  <si>
    <t>Jílovice A</t>
  </si>
  <si>
    <t>Olešnice u RK A</t>
  </si>
  <si>
    <t>Bačetín</t>
  </si>
  <si>
    <t>Ohnišov A</t>
  </si>
  <si>
    <t>Opočno A</t>
  </si>
  <si>
    <t>Opočno B</t>
  </si>
  <si>
    <t>Rokytnice v O.H. A</t>
  </si>
  <si>
    <t>Rokytnice v O.H. B</t>
  </si>
  <si>
    <t>Skuhrov n.B A</t>
  </si>
  <si>
    <t>Bystré v O.H. A</t>
  </si>
  <si>
    <t>Bystré v O.H. B</t>
  </si>
  <si>
    <t>České Meziříčí B</t>
  </si>
  <si>
    <t>Třebešov</t>
  </si>
  <si>
    <t>m:ss</t>
  </si>
  <si>
    <t>Družstva starší</t>
  </si>
  <si>
    <t xml:space="preserve">Kvasiny </t>
  </si>
  <si>
    <t>Křovice</t>
  </si>
  <si>
    <t>Houdkovice A</t>
  </si>
  <si>
    <t>Kostelecká Lhota A</t>
  </si>
  <si>
    <t>Olešnice u RK</t>
  </si>
  <si>
    <t>Osečnice B</t>
  </si>
  <si>
    <t>Skuhrov n.B.A</t>
  </si>
  <si>
    <t>Čánka</t>
  </si>
  <si>
    <t>České Meziříčí</t>
  </si>
  <si>
    <t>Provoz B</t>
  </si>
  <si>
    <t>Provozská uzlovka</t>
  </si>
  <si>
    <t>trestný 
čas</t>
  </si>
  <si>
    <t>Mladší</t>
  </si>
  <si>
    <t>příjmení, jméno</t>
  </si>
  <si>
    <t>18</t>
  </si>
  <si>
    <t>Podstatová Eliška</t>
  </si>
  <si>
    <t>4</t>
  </si>
  <si>
    <t>Vítková Nikol</t>
  </si>
  <si>
    <t>20</t>
  </si>
  <si>
    <t>Hvězdová Aneta</t>
  </si>
  <si>
    <t>Provoz</t>
  </si>
  <si>
    <t>1</t>
  </si>
  <si>
    <t>Vilímková Marie</t>
  </si>
  <si>
    <t>24</t>
  </si>
  <si>
    <t>HLOUŠKOVÁ TEREZA</t>
  </si>
  <si>
    <t>TŘEBEŠOV</t>
  </si>
  <si>
    <t>9</t>
  </si>
  <si>
    <t>Vlčková Šárka</t>
  </si>
  <si>
    <t>Jílovice</t>
  </si>
  <si>
    <t>23</t>
  </si>
  <si>
    <t>Barvířová Lucie</t>
  </si>
  <si>
    <t>13</t>
  </si>
  <si>
    <t>Dyntar Tomáš</t>
  </si>
  <si>
    <t>Bystré v O.H.</t>
  </si>
  <si>
    <t>16</t>
  </si>
  <si>
    <t>Smolík David</t>
  </si>
  <si>
    <t>8</t>
  </si>
  <si>
    <t xml:space="preserve">Černá Karolína </t>
  </si>
  <si>
    <t>14</t>
  </si>
  <si>
    <t xml:space="preserve">Chaloupka Patrik </t>
  </si>
  <si>
    <t>2</t>
  </si>
  <si>
    <t>Martínková Anna</t>
  </si>
  <si>
    <t>5</t>
  </si>
  <si>
    <t>Mejstříková Markéta</t>
  </si>
  <si>
    <t>Kvasiny</t>
  </si>
  <si>
    <t>6</t>
  </si>
  <si>
    <t>Kubcová Denisa</t>
  </si>
  <si>
    <t>3</t>
  </si>
  <si>
    <t>Vondráčková Anna</t>
  </si>
  <si>
    <t>27</t>
  </si>
  <si>
    <t>HANUŠ TOBIÁŠ</t>
  </si>
  <si>
    <t>19</t>
  </si>
  <si>
    <t>Doležal Alex</t>
  </si>
  <si>
    <t>22</t>
  </si>
  <si>
    <t>Škoda Štěpán</t>
  </si>
  <si>
    <t>Ohnišov</t>
  </si>
  <si>
    <t>25</t>
  </si>
  <si>
    <t>ŠROMOVÁ TEREZA</t>
  </si>
  <si>
    <t>21</t>
  </si>
  <si>
    <t>Fabián Josef</t>
  </si>
  <si>
    <t>7</t>
  </si>
  <si>
    <t>Červinková Andrea</t>
  </si>
  <si>
    <t>17</t>
  </si>
  <si>
    <t>Moravec Tomáš</t>
  </si>
  <si>
    <t>Osečnice</t>
  </si>
  <si>
    <t>15</t>
  </si>
  <si>
    <t>Maršík Radek</t>
  </si>
  <si>
    <t>11</t>
  </si>
  <si>
    <t>Šritr Adam</t>
  </si>
  <si>
    <t>10</t>
  </si>
  <si>
    <t>Prýmus Matěj</t>
  </si>
  <si>
    <t>12</t>
  </si>
  <si>
    <t>Vlačiha Daniel</t>
  </si>
  <si>
    <t>26</t>
  </si>
  <si>
    <t>ZÁŘECKÁ KLÁRA</t>
  </si>
  <si>
    <t>KVASINY</t>
  </si>
  <si>
    <t>Starší</t>
  </si>
  <si>
    <t>Železnovová Jana</t>
  </si>
  <si>
    <t>31</t>
  </si>
  <si>
    <t>PRÁZOVÁ ANETA</t>
  </si>
  <si>
    <t>Hvězda Lukáš</t>
  </si>
  <si>
    <t>Vernerová Denisa</t>
  </si>
  <si>
    <t>Podstatová Anežka</t>
  </si>
  <si>
    <t>Popová Marie</t>
  </si>
  <si>
    <t>Moravcová Alžběta</t>
  </si>
  <si>
    <t>38</t>
  </si>
  <si>
    <t>Kupková Lucie</t>
  </si>
  <si>
    <t>44</t>
  </si>
  <si>
    <t>ŠÍROVÁ NATÁLIE</t>
  </si>
  <si>
    <t>Podolská Adéla</t>
  </si>
  <si>
    <t>28</t>
  </si>
  <si>
    <t>Rumpíková Michala</t>
  </si>
  <si>
    <t>Kroupová Tereza</t>
  </si>
  <si>
    <t>Šimůnková Adéla</t>
  </si>
  <si>
    <t>Matonohová Zuzana</t>
  </si>
  <si>
    <t>Křížová Anna</t>
  </si>
  <si>
    <t>Netík Jiří</t>
  </si>
  <si>
    <t>Mikušík David</t>
  </si>
  <si>
    <t>33</t>
  </si>
  <si>
    <t>MENCL JAKUB</t>
  </si>
  <si>
    <t>Henclová Lenka</t>
  </si>
  <si>
    <t>Skřivánek Nataniel</t>
  </si>
  <si>
    <t>39</t>
  </si>
  <si>
    <t>MUSILOVÁ KLÁRA</t>
  </si>
  <si>
    <t>LUKAVICE</t>
  </si>
  <si>
    <t>Benešová Veronika</t>
  </si>
  <si>
    <t>Šmídová Kateřina</t>
  </si>
  <si>
    <t>Pohlová Eliška</t>
  </si>
  <si>
    <t>45</t>
  </si>
  <si>
    <t>FALTOVÁ RENATA</t>
  </si>
  <si>
    <t>ČÁNKA</t>
  </si>
  <si>
    <t>Panenka Josef</t>
  </si>
  <si>
    <t>Kazdová Kateřina</t>
  </si>
  <si>
    <t>42</t>
  </si>
  <si>
    <t>CHALOUPKOVÁ ANETA</t>
  </si>
  <si>
    <t>Michera Matěj</t>
  </si>
  <si>
    <t>40</t>
  </si>
  <si>
    <t>HOVORKA VOJTĚCH</t>
  </si>
  <si>
    <t>Voglová Tereza</t>
  </si>
  <si>
    <t>29</t>
  </si>
  <si>
    <t>DYNTAROVÁ LEONA</t>
  </si>
  <si>
    <t>HALBRŠTÁTOVÁ VERONIKA</t>
  </si>
  <si>
    <t>Kostelecká Lhota</t>
  </si>
  <si>
    <t>34</t>
  </si>
  <si>
    <t>JAROŠOVÁ NICOLETA</t>
  </si>
  <si>
    <t>Skuhrov n.B.</t>
  </si>
  <si>
    <t>HURYCHOVÁ LENKA</t>
  </si>
  <si>
    <t>Laštůvková Klára</t>
  </si>
  <si>
    <t>37</t>
  </si>
  <si>
    <t>PISKORA MAREK</t>
  </si>
  <si>
    <t>43</t>
  </si>
  <si>
    <t>CABALKOVÁ ANNA</t>
  </si>
  <si>
    <t>30</t>
  </si>
  <si>
    <t>MUSIL ONDREJ</t>
  </si>
  <si>
    <t>32</t>
  </si>
  <si>
    <t>SOZANSKÁ ANNA</t>
  </si>
  <si>
    <t>35</t>
  </si>
  <si>
    <t>KVAPILOVÁ DAGMAR</t>
  </si>
  <si>
    <t>36</t>
  </si>
  <si>
    <t>ŠROM VÁCLAV</t>
  </si>
  <si>
    <t>Binko Petr</t>
  </si>
  <si>
    <t>41</t>
  </si>
  <si>
    <t>FEHER PATRIK</t>
  </si>
  <si>
    <t>Dorost</t>
  </si>
  <si>
    <t>Moravcová Nikola</t>
  </si>
  <si>
    <t>Hovorková Kateřina</t>
  </si>
  <si>
    <t>Vargová Monika</t>
  </si>
  <si>
    <t>Beneš Michal</t>
  </si>
  <si>
    <t>Kracík Karel</t>
  </si>
  <si>
    <t>Dušánková Petra</t>
  </si>
  <si>
    <t>Kracíková Helena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</si>
</sst>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h:mm:ss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Bookman Old Styl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0"/>
      <name val="Arial"/>
      <family val="2"/>
    </font>
    <font>
      <b/>
      <sz val="11"/>
      <name val="Arial CE"/>
      <family val="2"/>
    </font>
    <font>
      <b/>
      <sz val="20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" fillId="33" borderId="10" xfId="46" applyFont="1" applyFill="1" applyBorder="1" applyAlignment="1" applyProtection="1">
      <alignment horizontal="center" wrapText="1"/>
      <protection hidden="1"/>
    </xf>
    <xf numFmtId="0" fontId="11" fillId="33" borderId="11" xfId="46" applyFont="1" applyFill="1" applyBorder="1" applyAlignment="1" applyProtection="1">
      <alignment horizontal="center" vertical="center" wrapText="1"/>
      <protection hidden="1"/>
    </xf>
    <xf numFmtId="0" fontId="4" fillId="33" borderId="12" xfId="46" applyFont="1" applyFill="1" applyBorder="1" applyAlignment="1" applyProtection="1">
      <alignment horizontal="center" vertical="center" wrapText="1"/>
      <protection hidden="1"/>
    </xf>
    <xf numFmtId="0" fontId="4" fillId="33" borderId="13" xfId="46" applyFont="1" applyFill="1" applyBorder="1" applyAlignment="1" applyProtection="1">
      <alignment horizontal="center" vertical="center" wrapText="1"/>
      <protection hidden="1"/>
    </xf>
    <xf numFmtId="0" fontId="4" fillId="33" borderId="14" xfId="46" applyFont="1" applyFill="1" applyBorder="1" applyAlignment="1" applyProtection="1">
      <alignment horizontal="center" vertical="center" wrapText="1"/>
      <protection hidden="1"/>
    </xf>
    <xf numFmtId="0" fontId="12" fillId="33" borderId="15" xfId="46" applyFont="1" applyFill="1" applyBorder="1" applyAlignment="1" applyProtection="1">
      <alignment horizontal="center" vertical="center" wrapText="1"/>
      <protection hidden="1"/>
    </xf>
    <xf numFmtId="0" fontId="12" fillId="33" borderId="16" xfId="46" applyFont="1" applyFill="1" applyBorder="1" applyAlignment="1" applyProtection="1">
      <alignment horizontal="center" vertical="center" wrapText="1"/>
      <protection hidden="1"/>
    </xf>
    <xf numFmtId="0" fontId="12" fillId="33" borderId="17" xfId="46" applyFont="1" applyFill="1" applyBorder="1" applyAlignment="1" applyProtection="1">
      <alignment horizontal="center" vertical="center" wrapText="1"/>
      <protection hidden="1"/>
    </xf>
    <xf numFmtId="0" fontId="13" fillId="33" borderId="18" xfId="46" applyFont="1" applyFill="1" applyBorder="1" applyAlignment="1" applyProtection="1">
      <alignment horizontal="center" vertical="center" wrapText="1"/>
      <protection hidden="1"/>
    </xf>
    <xf numFmtId="0" fontId="12" fillId="33" borderId="19" xfId="46" applyFont="1" applyFill="1" applyBorder="1" applyAlignment="1" applyProtection="1">
      <alignment horizontal="center" vertical="center" wrapText="1"/>
      <protection hidden="1"/>
    </xf>
    <xf numFmtId="0" fontId="12" fillId="33" borderId="18" xfId="46" applyFont="1" applyFill="1" applyBorder="1" applyAlignment="1" applyProtection="1">
      <alignment horizontal="center" vertical="center" wrapText="1"/>
      <protection hidden="1"/>
    </xf>
    <xf numFmtId="49" fontId="14" fillId="0" borderId="20" xfId="46" applyNumberFormat="1" applyFont="1" applyBorder="1" applyAlignment="1" applyProtection="1">
      <alignment horizontal="right" vertical="center" wrapText="1"/>
      <protection hidden="1" locked="0"/>
    </xf>
    <xf numFmtId="49" fontId="15" fillId="0" borderId="21" xfId="46" applyNumberFormat="1" applyFont="1" applyBorder="1" applyAlignment="1" applyProtection="1">
      <alignment horizontal="center" vertical="center" wrapText="1"/>
      <protection hidden="1" locked="0"/>
    </xf>
    <xf numFmtId="164" fontId="10" fillId="0" borderId="22" xfId="46" applyNumberFormat="1" applyFont="1" applyBorder="1" applyAlignment="1" applyProtection="1">
      <alignment horizontal="center" vertical="center"/>
      <protection locked="0"/>
    </xf>
    <xf numFmtId="164" fontId="10" fillId="0" borderId="23" xfId="46" applyNumberFormat="1" applyFont="1" applyBorder="1" applyAlignment="1" applyProtection="1">
      <alignment horizontal="center" vertical="center"/>
      <protection locked="0"/>
    </xf>
    <xf numFmtId="164" fontId="10" fillId="0" borderId="24" xfId="46" applyNumberFormat="1" applyFont="1" applyBorder="1" applyAlignment="1" applyProtection="1">
      <alignment horizontal="center" vertical="center"/>
      <protection locked="0"/>
    </xf>
    <xf numFmtId="0" fontId="10" fillId="0" borderId="25" xfId="46" applyFont="1" applyBorder="1" applyAlignment="1" applyProtection="1">
      <alignment horizontal="center" vertical="center"/>
      <protection locked="0"/>
    </xf>
    <xf numFmtId="45" fontId="10" fillId="0" borderId="26" xfId="46" applyNumberFormat="1" applyFont="1" applyBorder="1" applyAlignment="1" applyProtection="1">
      <alignment horizontal="center" vertical="center"/>
      <protection locked="0"/>
    </xf>
    <xf numFmtId="164" fontId="8" fillId="34" borderId="21" xfId="46" applyNumberFormat="1" applyFont="1" applyFill="1" applyBorder="1" applyAlignment="1" applyProtection="1">
      <alignment horizontal="center" vertical="center"/>
      <protection hidden="1"/>
    </xf>
    <xf numFmtId="164" fontId="16" fillId="35" borderId="27" xfId="46" applyNumberFormat="1" applyFont="1" applyFill="1" applyBorder="1" applyAlignment="1" applyProtection="1">
      <alignment horizontal="center" vertical="center" wrapText="1"/>
      <protection hidden="1"/>
    </xf>
    <xf numFmtId="164" fontId="17" fillId="35" borderId="25" xfId="46" applyNumberFormat="1" applyFont="1" applyFill="1" applyBorder="1" applyAlignment="1" applyProtection="1">
      <alignment horizontal="center" vertical="center" wrapText="1"/>
      <protection hidden="1"/>
    </xf>
    <xf numFmtId="0" fontId="18" fillId="34" borderId="25" xfId="46" applyFont="1" applyFill="1" applyBorder="1" applyAlignment="1" applyProtection="1">
      <alignment horizontal="center" vertical="center"/>
      <protection hidden="1"/>
    </xf>
    <xf numFmtId="49" fontId="7" fillId="0" borderId="20" xfId="46" applyNumberFormat="1" applyFont="1" applyBorder="1" applyAlignment="1" applyProtection="1">
      <alignment horizontal="right" vertical="center" wrapText="1"/>
      <protection hidden="1" locked="0"/>
    </xf>
    <xf numFmtId="49" fontId="15" fillId="0" borderId="28" xfId="46" applyNumberFormat="1" applyFont="1" applyBorder="1" applyAlignment="1" applyProtection="1">
      <alignment horizontal="center" vertical="center" wrapText="1"/>
      <protection hidden="1" locked="0"/>
    </xf>
    <xf numFmtId="164" fontId="10" fillId="0" borderId="29" xfId="46" applyNumberFormat="1" applyFont="1" applyBorder="1" applyAlignment="1" applyProtection="1">
      <alignment horizontal="center" vertical="center"/>
      <protection locked="0"/>
    </xf>
    <xf numFmtId="164" fontId="10" fillId="0" borderId="30" xfId="46" applyNumberFormat="1" applyFont="1" applyBorder="1" applyAlignment="1" applyProtection="1">
      <alignment horizontal="center" vertical="center"/>
      <protection locked="0"/>
    </xf>
    <xf numFmtId="164" fontId="10" fillId="0" borderId="31" xfId="46" applyNumberFormat="1" applyFont="1" applyBorder="1" applyAlignment="1" applyProtection="1">
      <alignment horizontal="center" vertical="center"/>
      <protection locked="0"/>
    </xf>
    <xf numFmtId="0" fontId="10" fillId="0" borderId="28" xfId="46" applyFont="1" applyBorder="1" applyAlignment="1" applyProtection="1">
      <alignment horizontal="center" vertical="center"/>
      <protection locked="0"/>
    </xf>
    <xf numFmtId="45" fontId="10" fillId="0" borderId="20" xfId="46" applyNumberFormat="1" applyFont="1" applyBorder="1" applyAlignment="1" applyProtection="1">
      <alignment horizontal="center" vertical="center"/>
      <protection locked="0"/>
    </xf>
    <xf numFmtId="164" fontId="8" fillId="34" borderId="28" xfId="46" applyNumberFormat="1" applyFont="1" applyFill="1" applyBorder="1" applyAlignment="1" applyProtection="1">
      <alignment horizontal="center" vertical="center"/>
      <protection hidden="1"/>
    </xf>
    <xf numFmtId="164" fontId="17" fillId="35" borderId="28" xfId="46" applyNumberFormat="1" applyFont="1" applyFill="1" applyBorder="1" applyAlignment="1" applyProtection="1">
      <alignment horizontal="center" vertical="center" wrapText="1"/>
      <protection hidden="1"/>
    </xf>
    <xf numFmtId="0" fontId="18" fillId="34" borderId="28" xfId="46" applyFont="1" applyFill="1" applyBorder="1" applyAlignment="1" applyProtection="1">
      <alignment horizontal="center" vertical="center"/>
      <protection hidden="1"/>
    </xf>
    <xf numFmtId="49" fontId="15" fillId="0" borderId="28" xfId="46" applyNumberFormat="1" applyFont="1" applyBorder="1" applyAlignment="1" applyProtection="1">
      <alignment horizontal="center" vertical="center" wrapText="1"/>
      <protection locked="0"/>
    </xf>
    <xf numFmtId="45" fontId="10" fillId="0" borderId="28" xfId="46" applyNumberFormat="1" applyFont="1" applyBorder="1" applyAlignment="1" applyProtection="1">
      <alignment horizontal="center" vertical="center"/>
      <protection locked="0"/>
    </xf>
    <xf numFmtId="45" fontId="10" fillId="0" borderId="32" xfId="46" applyNumberFormat="1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49" fontId="14" fillId="0" borderId="20" xfId="46" applyNumberFormat="1" applyFont="1" applyBorder="1" applyAlignment="1" applyProtection="1">
      <alignment horizontal="right" vertical="center" wrapText="1"/>
      <protection locked="0"/>
    </xf>
    <xf numFmtId="164" fontId="10" fillId="0" borderId="33" xfId="46" applyNumberFormat="1" applyFont="1" applyBorder="1" applyAlignment="1" applyProtection="1">
      <alignment horizontal="center" vertical="center"/>
      <protection locked="0"/>
    </xf>
    <xf numFmtId="164" fontId="16" fillId="35" borderId="28" xfId="46" applyNumberFormat="1" applyFont="1" applyFill="1" applyBorder="1" applyAlignment="1" applyProtection="1">
      <alignment horizontal="center" vertical="center" wrapText="1"/>
      <protection hidden="1"/>
    </xf>
    <xf numFmtId="49" fontId="15" fillId="0" borderId="20" xfId="46" applyNumberFormat="1" applyFont="1" applyBorder="1" applyAlignment="1" applyProtection="1">
      <alignment horizontal="center" vertical="center" wrapText="1"/>
      <protection locked="0"/>
    </xf>
    <xf numFmtId="165" fontId="12" fillId="33" borderId="17" xfId="46" applyNumberFormat="1" applyFont="1" applyFill="1" applyBorder="1" applyAlignment="1" applyProtection="1">
      <alignment horizontal="center" vertical="center" wrapText="1"/>
      <protection hidden="1"/>
    </xf>
    <xf numFmtId="49" fontId="15" fillId="0" borderId="20" xfId="46" applyNumberFormat="1" applyFont="1" applyBorder="1" applyAlignment="1" applyProtection="1">
      <alignment horizontal="center" vertical="center" wrapText="1"/>
      <protection hidden="1" locked="0"/>
    </xf>
    <xf numFmtId="164" fontId="10" fillId="0" borderId="34" xfId="46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4" fontId="10" fillId="0" borderId="35" xfId="46" applyNumberFormat="1" applyFont="1" applyBorder="1" applyAlignment="1" applyProtection="1">
      <alignment horizontal="center" vertical="center"/>
      <protection locked="0"/>
    </xf>
    <xf numFmtId="164" fontId="10" fillId="0" borderId="36" xfId="46" applyNumberFormat="1" applyFont="1" applyBorder="1" applyAlignment="1" applyProtection="1">
      <alignment horizontal="center" vertical="center"/>
      <protection locked="0"/>
    </xf>
    <xf numFmtId="0" fontId="10" fillId="0" borderId="37" xfId="46" applyFont="1" applyBorder="1" applyAlignment="1" applyProtection="1">
      <alignment horizontal="center" vertical="center"/>
      <protection locked="0"/>
    </xf>
    <xf numFmtId="164" fontId="8" fillId="34" borderId="37" xfId="46" applyNumberFormat="1" applyFont="1" applyFill="1" applyBorder="1" applyAlignment="1" applyProtection="1">
      <alignment horizontal="center" vertical="center"/>
      <protection hidden="1"/>
    </xf>
    <xf numFmtId="164" fontId="10" fillId="0" borderId="38" xfId="46" applyNumberFormat="1" applyFont="1" applyBorder="1" applyAlignment="1" applyProtection="1">
      <alignment horizontal="center" vertical="center"/>
      <protection locked="0"/>
    </xf>
    <xf numFmtId="164" fontId="16" fillId="35" borderId="37" xfId="46" applyNumberFormat="1" applyFont="1" applyFill="1" applyBorder="1" applyAlignment="1" applyProtection="1">
      <alignment horizontal="center" vertical="center" wrapText="1"/>
      <protection hidden="1"/>
    </xf>
    <xf numFmtId="164" fontId="17" fillId="35" borderId="37" xfId="46" applyNumberFormat="1" applyFont="1" applyFill="1" applyBorder="1" applyAlignment="1" applyProtection="1">
      <alignment horizontal="center" vertical="center" wrapText="1"/>
      <protection hidden="1"/>
    </xf>
    <xf numFmtId="0" fontId="18" fillId="34" borderId="37" xfId="46" applyFont="1" applyFill="1" applyBorder="1" applyAlignment="1" applyProtection="1">
      <alignment horizontal="center" vertical="center"/>
      <protection hidden="1"/>
    </xf>
    <xf numFmtId="49" fontId="10" fillId="0" borderId="20" xfId="46" applyNumberFormat="1" applyFont="1" applyBorder="1" applyAlignment="1" applyProtection="1">
      <alignment horizontal="center" vertical="center" wrapText="1"/>
      <protection hidden="1" locked="0"/>
    </xf>
    <xf numFmtId="49" fontId="15" fillId="0" borderId="25" xfId="46" applyNumberFormat="1" applyFont="1" applyBorder="1" applyAlignment="1" applyProtection="1">
      <alignment horizontal="left" vertical="center" wrapText="1"/>
      <protection hidden="1" locked="0"/>
    </xf>
    <xf numFmtId="49" fontId="9" fillId="0" borderId="26" xfId="46" applyNumberFormat="1" applyFont="1" applyBorder="1" applyAlignment="1" applyProtection="1">
      <alignment horizontal="center" vertical="center" wrapText="1"/>
      <protection hidden="1" locked="0"/>
    </xf>
    <xf numFmtId="45" fontId="10" fillId="0" borderId="21" xfId="46" applyNumberFormat="1" applyFont="1" applyBorder="1" applyAlignment="1" applyProtection="1">
      <alignment horizontal="center" vertical="center"/>
      <protection locked="0"/>
    </xf>
    <xf numFmtId="49" fontId="15" fillId="0" borderId="28" xfId="46" applyNumberFormat="1" applyFont="1" applyBorder="1" applyAlignment="1" applyProtection="1">
      <alignment horizontal="left" vertical="center" wrapText="1"/>
      <protection hidden="1" locked="0"/>
    </xf>
    <xf numFmtId="49" fontId="9" fillId="0" borderId="28" xfId="46" applyNumberFormat="1" applyFont="1" applyBorder="1" applyAlignment="1" applyProtection="1">
      <alignment horizontal="center" vertical="center" wrapText="1"/>
      <protection hidden="1" locked="0"/>
    </xf>
    <xf numFmtId="49" fontId="9" fillId="0" borderId="20" xfId="46" applyNumberFormat="1" applyFont="1" applyBorder="1" applyAlignment="1" applyProtection="1">
      <alignment horizontal="center" vertical="center" wrapText="1"/>
      <protection hidden="1" locked="0"/>
    </xf>
    <xf numFmtId="49" fontId="10" fillId="0" borderId="20" xfId="46" applyNumberFormat="1" applyFont="1" applyBorder="1" applyAlignment="1" applyProtection="1">
      <alignment horizontal="center" vertical="center" wrapText="1"/>
      <protection locked="0"/>
    </xf>
    <xf numFmtId="49" fontId="15" fillId="0" borderId="28" xfId="46" applyNumberFormat="1" applyFont="1" applyBorder="1" applyAlignment="1" applyProtection="1">
      <alignment horizontal="left" vertical="center" wrapText="1"/>
      <protection locked="0"/>
    </xf>
    <xf numFmtId="49" fontId="9" fillId="0" borderId="20" xfId="46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49" fontId="10" fillId="0" borderId="39" xfId="46" applyNumberFormat="1" applyFont="1" applyBorder="1" applyAlignment="1" applyProtection="1">
      <alignment horizontal="center" vertical="center" wrapText="1"/>
      <protection hidden="1" locked="0"/>
    </xf>
    <xf numFmtId="49" fontId="15" fillId="0" borderId="37" xfId="46" applyNumberFormat="1" applyFont="1" applyBorder="1" applyAlignment="1" applyProtection="1">
      <alignment horizontal="left" vertical="center" wrapText="1"/>
      <protection hidden="1" locked="0"/>
    </xf>
    <xf numFmtId="49" fontId="9" fillId="0" borderId="37" xfId="46" applyNumberFormat="1" applyFont="1" applyBorder="1" applyAlignment="1" applyProtection="1">
      <alignment horizontal="center" vertical="center" wrapText="1"/>
      <protection hidden="1" locked="0"/>
    </xf>
    <xf numFmtId="1" fontId="12" fillId="33" borderId="18" xfId="46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46" applyFont="1" applyBorder="1" applyAlignment="1" applyProtection="1">
      <alignment horizontal="center" vertical="center"/>
      <protection locked="0"/>
    </xf>
    <xf numFmtId="164" fontId="8" fillId="34" borderId="40" xfId="46" applyNumberFormat="1" applyFont="1" applyFill="1" applyBorder="1" applyAlignment="1" applyProtection="1">
      <alignment horizontal="center" vertical="center"/>
      <protection hidden="1"/>
    </xf>
    <xf numFmtId="49" fontId="9" fillId="0" borderId="28" xfId="46" applyNumberFormat="1" applyFont="1" applyBorder="1" applyAlignment="1" applyProtection="1">
      <alignment horizontal="center" vertical="center" wrapText="1"/>
      <protection locked="0"/>
    </xf>
    <xf numFmtId="0" fontId="10" fillId="0" borderId="20" xfId="46" applyFont="1" applyBorder="1" applyAlignment="1" applyProtection="1">
      <alignment horizontal="center" vertical="center"/>
      <protection locked="0"/>
    </xf>
    <xf numFmtId="164" fontId="8" fillId="34" borderId="27" xfId="46" applyNumberFormat="1" applyFont="1" applyFill="1" applyBorder="1" applyAlignment="1" applyProtection="1">
      <alignment horizontal="center" vertical="center"/>
      <protection hidden="1"/>
    </xf>
    <xf numFmtId="49" fontId="9" fillId="0" borderId="39" xfId="46" applyNumberFormat="1" applyFont="1" applyBorder="1" applyAlignment="1" applyProtection="1">
      <alignment horizontal="center" vertical="center" wrapText="1"/>
      <protection locked="0"/>
    </xf>
    <xf numFmtId="49" fontId="15" fillId="0" borderId="37" xfId="46" applyNumberFormat="1" applyFont="1" applyBorder="1" applyAlignment="1" applyProtection="1">
      <alignment horizontal="left" vertical="center" wrapText="1"/>
      <protection locked="0"/>
    </xf>
    <xf numFmtId="49" fontId="7" fillId="0" borderId="28" xfId="46" applyNumberFormat="1" applyFont="1" applyBorder="1" applyAlignment="1" applyProtection="1">
      <alignment horizontal="left" vertical="center" wrapText="1"/>
      <protection locked="0"/>
    </xf>
    <xf numFmtId="164" fontId="10" fillId="0" borderId="15" xfId="46" applyNumberFormat="1" applyFont="1" applyBorder="1" applyAlignment="1" applyProtection="1">
      <alignment horizontal="center" vertical="center"/>
      <protection locked="0"/>
    </xf>
    <xf numFmtId="164" fontId="10" fillId="0" borderId="16" xfId="46" applyNumberFormat="1" applyFont="1" applyBorder="1" applyAlignment="1" applyProtection="1">
      <alignment horizontal="center" vertical="center"/>
      <protection locked="0"/>
    </xf>
    <xf numFmtId="164" fontId="10" fillId="0" borderId="17" xfId="46" applyNumberFormat="1" applyFont="1" applyBorder="1" applyAlignment="1" applyProtection="1">
      <alignment horizontal="center" vertical="center"/>
      <protection locked="0"/>
    </xf>
    <xf numFmtId="0" fontId="10" fillId="0" borderId="18" xfId="46" applyFont="1" applyBorder="1" applyAlignment="1" applyProtection="1">
      <alignment horizontal="center" vertical="center"/>
      <protection locked="0"/>
    </xf>
    <xf numFmtId="164" fontId="8" fillId="34" borderId="18" xfId="46" applyNumberFormat="1" applyFont="1" applyFill="1" applyBorder="1" applyAlignment="1" applyProtection="1">
      <alignment horizontal="center" vertical="center"/>
      <protection hidden="1"/>
    </xf>
    <xf numFmtId="164" fontId="16" fillId="35" borderId="18" xfId="46" applyNumberFormat="1" applyFont="1" applyFill="1" applyBorder="1" applyAlignment="1" applyProtection="1">
      <alignment horizontal="center" vertical="center" wrapText="1"/>
      <protection hidden="1"/>
    </xf>
    <xf numFmtId="164" fontId="17" fillId="35" borderId="18" xfId="46" applyNumberFormat="1" applyFont="1" applyFill="1" applyBorder="1" applyAlignment="1" applyProtection="1">
      <alignment horizontal="center" vertical="center" wrapText="1"/>
      <protection hidden="1"/>
    </xf>
    <xf numFmtId="0" fontId="18" fillId="34" borderId="18" xfId="46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49" fontId="15" fillId="0" borderId="26" xfId="46" applyNumberFormat="1" applyFont="1" applyBorder="1" applyAlignment="1" applyProtection="1">
      <alignment horizontal="left" vertical="center" wrapText="1"/>
      <protection hidden="1" locked="0"/>
    </xf>
    <xf numFmtId="49" fontId="15" fillId="0" borderId="26" xfId="46" applyNumberFormat="1" applyFont="1" applyBorder="1" applyAlignment="1" applyProtection="1">
      <alignment horizontal="center" vertical="center" wrapText="1"/>
      <protection hidden="1" locked="0"/>
    </xf>
    <xf numFmtId="49" fontId="15" fillId="0" borderId="28" xfId="46" applyNumberFormat="1" applyFont="1" applyFill="1" applyBorder="1" applyAlignment="1" applyProtection="1">
      <alignment horizontal="left" vertical="center" wrapText="1"/>
      <protection hidden="1" locked="0"/>
    </xf>
    <xf numFmtId="49" fontId="15" fillId="0" borderId="20" xfId="46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41" xfId="46" applyNumberFormat="1" applyFont="1" applyBorder="1" applyAlignment="1" applyProtection="1">
      <alignment horizontal="left" vertical="center" wrapText="1"/>
      <protection hidden="1" locked="0"/>
    </xf>
    <xf numFmtId="49" fontId="15" fillId="0" borderId="32" xfId="46" applyNumberFormat="1" applyFont="1" applyBorder="1" applyAlignment="1" applyProtection="1">
      <alignment horizontal="center" vertical="center" wrapText="1"/>
      <protection hidden="1" locked="0"/>
    </xf>
    <xf numFmtId="45" fontId="15" fillId="0" borderId="28" xfId="46" applyNumberFormat="1" applyFont="1" applyBorder="1" applyAlignment="1" applyProtection="1">
      <alignment horizontal="left" vertical="center"/>
      <protection locked="0"/>
    </xf>
    <xf numFmtId="0" fontId="3" fillId="34" borderId="42" xfId="46" applyFont="1" applyFill="1" applyBorder="1" applyAlignment="1" applyProtection="1">
      <alignment horizontal="left" vertical="center" wrapText="1" indent="1"/>
      <protection locked="0"/>
    </xf>
    <xf numFmtId="0" fontId="3" fillId="34" borderId="43" xfId="46" applyFont="1" applyFill="1" applyBorder="1" applyAlignment="1" applyProtection="1">
      <alignment horizontal="left" vertical="center" wrapText="1" indent="1"/>
      <protection locked="0"/>
    </xf>
    <xf numFmtId="0" fontId="3" fillId="34" borderId="43" xfId="46" applyFont="1" applyFill="1" applyBorder="1" applyAlignment="1" applyProtection="1">
      <alignment horizontal="center" vertical="center" wrapText="1"/>
      <protection locked="0"/>
    </xf>
    <xf numFmtId="14" fontId="3" fillId="34" borderId="43" xfId="46" applyNumberFormat="1" applyFont="1" applyFill="1" applyBorder="1" applyAlignment="1" applyProtection="1">
      <alignment horizontal="center" vertical="center" wrapText="1"/>
      <protection locked="0"/>
    </xf>
    <xf numFmtId="0" fontId="3" fillId="34" borderId="44" xfId="46" applyFont="1" applyFill="1" applyBorder="1" applyAlignment="1" applyProtection="1">
      <alignment horizontal="center" vertical="center" wrapText="1"/>
      <protection locked="0"/>
    </xf>
    <xf numFmtId="0" fontId="4" fillId="33" borderId="25" xfId="46" applyFont="1" applyFill="1" applyBorder="1" applyAlignment="1" applyProtection="1">
      <alignment vertical="center" textRotation="90" wrapText="1"/>
      <protection hidden="1"/>
    </xf>
    <xf numFmtId="0" fontId="4" fillId="33" borderId="41" xfId="46" applyFont="1" applyFill="1" applyBorder="1" applyAlignment="1" applyProtection="1">
      <alignment vertical="center" textRotation="90" wrapText="1"/>
      <protection hidden="1"/>
    </xf>
    <xf numFmtId="0" fontId="4" fillId="33" borderId="45" xfId="46" applyFont="1" applyFill="1" applyBorder="1" applyAlignment="1" applyProtection="1">
      <alignment vertical="center" textRotation="90" wrapText="1"/>
      <protection hidden="1"/>
    </xf>
    <xf numFmtId="0" fontId="6" fillId="33" borderId="26" xfId="46" applyFont="1" applyFill="1" applyBorder="1" applyAlignment="1" applyProtection="1">
      <alignment horizontal="center" vertical="center" wrapText="1"/>
      <protection hidden="1"/>
    </xf>
    <xf numFmtId="0" fontId="6" fillId="33" borderId="46" xfId="46" applyFont="1" applyFill="1" applyBorder="1" applyAlignment="1" applyProtection="1">
      <alignment horizontal="center" vertical="center" wrapText="1"/>
      <protection hidden="1"/>
    </xf>
    <xf numFmtId="0" fontId="6" fillId="33" borderId="10" xfId="46" applyFont="1" applyFill="1" applyBorder="1" applyAlignment="1" applyProtection="1">
      <alignment horizontal="center" vertical="center" wrapText="1"/>
      <protection hidden="1"/>
    </xf>
    <xf numFmtId="0" fontId="6" fillId="33" borderId="39" xfId="46" applyFont="1" applyFill="1" applyBorder="1" applyAlignment="1" applyProtection="1">
      <alignment horizontal="center" vertical="center" wrapText="1"/>
      <protection hidden="1"/>
    </xf>
    <xf numFmtId="0" fontId="6" fillId="33" borderId="47" xfId="46" applyFont="1" applyFill="1" applyBorder="1" applyAlignment="1" applyProtection="1">
      <alignment horizontal="center" vertical="center" wrapText="1"/>
      <protection hidden="1"/>
    </xf>
    <xf numFmtId="0" fontId="6" fillId="33" borderId="48" xfId="46" applyFont="1" applyFill="1" applyBorder="1" applyAlignment="1" applyProtection="1">
      <alignment horizontal="center" vertical="center" wrapText="1"/>
      <protection hidden="1"/>
    </xf>
    <xf numFmtId="0" fontId="7" fillId="33" borderId="25" xfId="46" applyFont="1" applyFill="1" applyBorder="1" applyAlignment="1" applyProtection="1">
      <alignment horizontal="center" vertical="center" textRotation="90" wrapText="1"/>
      <protection hidden="1"/>
    </xf>
    <xf numFmtId="0" fontId="7" fillId="33" borderId="41" xfId="46" applyFont="1" applyFill="1" applyBorder="1" applyAlignment="1" applyProtection="1">
      <alignment horizontal="center" vertical="center" textRotation="90" wrapText="1"/>
      <protection hidden="1"/>
    </xf>
    <xf numFmtId="0" fontId="8" fillId="33" borderId="25" xfId="46" applyFont="1" applyFill="1" applyBorder="1" applyAlignment="1" applyProtection="1">
      <alignment horizontal="center" vertical="center" textRotation="90" wrapText="1"/>
      <protection hidden="1"/>
    </xf>
    <xf numFmtId="0" fontId="8" fillId="33" borderId="41" xfId="46" applyFont="1" applyFill="1" applyBorder="1" applyAlignment="1" applyProtection="1">
      <alignment horizontal="center" vertical="center" textRotation="90" wrapText="1"/>
      <protection hidden="1"/>
    </xf>
    <xf numFmtId="0" fontId="9" fillId="33" borderId="25" xfId="46" applyFont="1" applyFill="1" applyBorder="1" applyAlignment="1" applyProtection="1">
      <alignment horizontal="center" vertical="center" textRotation="90" wrapText="1"/>
      <protection hidden="1"/>
    </xf>
    <xf numFmtId="0" fontId="9" fillId="33" borderId="41" xfId="46" applyFont="1" applyFill="1" applyBorder="1" applyAlignment="1" applyProtection="1">
      <alignment horizontal="center" vertical="center" textRotation="90" wrapText="1"/>
      <protection hidden="1"/>
    </xf>
    <xf numFmtId="164" fontId="10" fillId="33" borderId="25" xfId="46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33" borderId="41" xfId="46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33" borderId="45" xfId="46" applyNumberFormat="1" applyFont="1" applyFill="1" applyBorder="1" applyAlignment="1" applyProtection="1">
      <alignment horizontal="center" vertical="center" textRotation="90" wrapText="1"/>
      <protection hidden="1"/>
    </xf>
    <xf numFmtId="0" fontId="9" fillId="33" borderId="45" xfId="46" applyFont="1" applyFill="1" applyBorder="1" applyAlignment="1" applyProtection="1">
      <alignment horizontal="center" vertical="center" textRotation="90" wrapText="1"/>
      <protection hidden="1"/>
    </xf>
    <xf numFmtId="0" fontId="4" fillId="33" borderId="10" xfId="46" applyFont="1" applyFill="1" applyBorder="1" applyAlignment="1" applyProtection="1">
      <alignment horizontal="center" vertical="center" wrapText="1"/>
      <protection hidden="1"/>
    </xf>
    <xf numFmtId="0" fontId="4" fillId="33" borderId="49" xfId="46" applyFont="1" applyFill="1" applyBorder="1" applyAlignment="1" applyProtection="1">
      <alignment horizontal="center" vertical="center" wrapText="1"/>
      <protection hidden="1"/>
    </xf>
    <xf numFmtId="0" fontId="7" fillId="33" borderId="37" xfId="46" applyFont="1" applyFill="1" applyBorder="1" applyAlignment="1" applyProtection="1">
      <alignment horizontal="center" vertical="center" textRotation="90" wrapText="1"/>
      <protection hidden="1"/>
    </xf>
    <xf numFmtId="165" fontId="7" fillId="33" borderId="25" xfId="46" applyNumberFormat="1" applyFont="1" applyFill="1" applyBorder="1" applyAlignment="1" applyProtection="1">
      <alignment horizontal="center" vertical="center" textRotation="90" wrapText="1"/>
      <protection hidden="1"/>
    </xf>
    <xf numFmtId="165" fontId="7" fillId="33" borderId="41" xfId="46" applyNumberFormat="1" applyFont="1" applyFill="1" applyBorder="1" applyAlignment="1" applyProtection="1">
      <alignment horizontal="center" vertical="center" textRotation="90" wrapText="1"/>
      <protection hidden="1"/>
    </xf>
    <xf numFmtId="0" fontId="4" fillId="33" borderId="25" xfId="46" applyFont="1" applyFill="1" applyBorder="1" applyAlignment="1" applyProtection="1">
      <alignment horizontal="center" vertical="center" wrapText="1"/>
      <protection hidden="1"/>
    </xf>
    <xf numFmtId="0" fontId="4" fillId="33" borderId="45" xfId="46" applyFont="1" applyFill="1" applyBorder="1" applyAlignment="1" applyProtection="1">
      <alignment horizontal="center" vertical="center" wrapText="1"/>
      <protection hidden="1"/>
    </xf>
    <xf numFmtId="0" fontId="3" fillId="34" borderId="26" xfId="46" applyFont="1" applyFill="1" applyBorder="1" applyAlignment="1" applyProtection="1">
      <alignment horizontal="left" vertical="center" wrapText="1" indent="1"/>
      <protection locked="0"/>
    </xf>
    <xf numFmtId="0" fontId="3" fillId="34" borderId="46" xfId="46" applyFont="1" applyFill="1" applyBorder="1" applyAlignment="1" applyProtection="1">
      <alignment horizontal="left" vertical="center" wrapText="1" indent="1"/>
      <protection locked="0"/>
    </xf>
    <xf numFmtId="0" fontId="4" fillId="33" borderId="26" xfId="46" applyFont="1" applyFill="1" applyBorder="1" applyAlignment="1" applyProtection="1">
      <alignment vertical="center" textRotation="90" wrapText="1"/>
      <protection hidden="1"/>
    </xf>
    <xf numFmtId="0" fontId="4" fillId="33" borderId="32" xfId="46" applyFont="1" applyFill="1" applyBorder="1" applyAlignment="1" applyProtection="1">
      <alignment vertical="center" textRotation="90" wrapText="1"/>
      <protection hidden="1"/>
    </xf>
    <xf numFmtId="0" fontId="4" fillId="33" borderId="50" xfId="46" applyFont="1" applyFill="1" applyBorder="1" applyAlignment="1" applyProtection="1">
      <alignment vertical="center" textRotation="90" wrapText="1"/>
      <protection hidden="1"/>
    </xf>
    <xf numFmtId="0" fontId="5" fillId="33" borderId="26" xfId="46" applyFont="1" applyFill="1" applyBorder="1" applyAlignment="1" applyProtection="1">
      <alignment horizontal="center" wrapText="1"/>
      <protection hidden="1"/>
    </xf>
    <xf numFmtId="0" fontId="5" fillId="33" borderId="10" xfId="46" applyFont="1" applyFill="1" applyBorder="1" applyAlignment="1" applyProtection="1">
      <alignment horizontal="center" wrapText="1"/>
      <protection hidden="1"/>
    </xf>
    <xf numFmtId="0" fontId="20" fillId="33" borderId="50" xfId="46" applyFont="1" applyFill="1" applyBorder="1" applyAlignment="1" applyProtection="1">
      <alignment horizontal="center" vertical="center" wrapText="1"/>
      <protection hidden="1"/>
    </xf>
    <xf numFmtId="0" fontId="20" fillId="33" borderId="11" xfId="46" applyFont="1" applyFill="1" applyBorder="1" applyAlignment="1" applyProtection="1">
      <alignment horizontal="center" vertical="center" wrapText="1"/>
      <protection hidden="1"/>
    </xf>
    <xf numFmtId="1" fontId="7" fillId="33" borderId="25" xfId="46" applyNumberFormat="1" applyFont="1" applyFill="1" applyBorder="1" applyAlignment="1" applyProtection="1">
      <alignment horizontal="center" vertical="center" textRotation="90" wrapText="1"/>
      <protection hidden="1"/>
    </xf>
    <xf numFmtId="1" fontId="7" fillId="33" borderId="41" xfId="46" applyNumberFormat="1" applyFont="1" applyFill="1" applyBorder="1" applyAlignment="1" applyProtection="1">
      <alignment horizontal="center" vertical="center" textRotation="90" wrapText="1"/>
      <protection hidden="1"/>
    </xf>
    <xf numFmtId="1" fontId="7" fillId="33" borderId="37" xfId="46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51" xfId="46" applyNumberFormat="1" applyFont="1" applyBorder="1" applyAlignment="1" applyProtection="1">
      <alignment horizontal="center" vertical="center"/>
      <protection locked="0"/>
    </xf>
    <xf numFmtId="45" fontId="10" fillId="0" borderId="52" xfId="46" applyNumberFormat="1" applyFont="1" applyBorder="1" applyAlignment="1" applyProtection="1">
      <alignment horizontal="center" vertical="center"/>
      <protection locked="0"/>
    </xf>
    <xf numFmtId="164" fontId="16" fillId="35" borderId="53" xfId="4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46" applyFont="1" applyFill="1" applyBorder="1" applyAlignment="1" applyProtection="1">
      <alignment horizontal="center" vertical="center" wrapText="1"/>
      <protection hidden="1"/>
    </xf>
    <xf numFmtId="49" fontId="15" fillId="0" borderId="18" xfId="46" applyNumberFormat="1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7" fillId="0" borderId="52" xfId="46" applyNumberFormat="1" applyFont="1" applyBorder="1" applyAlignment="1" applyProtection="1">
      <alignment horizontal="right" vertical="center" wrapText="1"/>
      <protection hidden="1" locked="0"/>
    </xf>
    <xf numFmtId="165" fontId="10" fillId="0" borderId="52" xfId="46" applyNumberFormat="1" applyFont="1" applyBorder="1" applyAlignment="1" applyProtection="1">
      <alignment horizontal="center" vertical="center"/>
      <protection locked="0"/>
    </xf>
    <xf numFmtId="49" fontId="15" fillId="0" borderId="18" xfId="46" applyNumberFormat="1" applyFont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ní listiny Plame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7"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43"/>
      </font>
      <fill>
        <patternFill>
          <bgColor indexed="43"/>
        </patternFill>
      </fill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43"/>
      </font>
      <fill>
        <patternFill>
          <bgColor indexed="43"/>
        </patternFill>
      </fill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 val="0"/>
        <color rgb="FF80000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5" width="6.57421875" style="0" customWidth="1"/>
    <col min="6" max="6" width="4.7109375" style="0" customWidth="1"/>
    <col min="7" max="7" width="7.00390625" style="0" customWidth="1"/>
    <col min="8" max="8" width="6.8515625" style="0" customWidth="1"/>
    <col min="9" max="11" width="6.57421875" style="0" customWidth="1"/>
    <col min="12" max="12" width="4.7109375" style="0" customWidth="1"/>
    <col min="13" max="13" width="7.57421875" style="0" customWidth="1"/>
    <col min="14" max="14" width="6.8515625" style="0" customWidth="1"/>
    <col min="15" max="15" width="8.7109375" style="0" customWidth="1"/>
    <col min="16" max="16" width="9.140625" style="0" hidden="1" customWidth="1"/>
    <col min="17" max="17" width="6.7109375" style="0" customWidth="1"/>
  </cols>
  <sheetData>
    <row r="1" spans="1:17" ht="30.75" customHeight="1" thickBot="1">
      <c r="A1" s="92"/>
      <c r="B1" s="93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5">
        <v>42434</v>
      </c>
      <c r="M1" s="94"/>
      <c r="N1" s="94"/>
      <c r="O1" s="94"/>
      <c r="P1" s="94"/>
      <c r="Q1" s="96"/>
    </row>
    <row r="2" spans="1:17" ht="15.75" customHeight="1">
      <c r="A2" s="97" t="s">
        <v>1</v>
      </c>
      <c r="B2" s="1" t="s">
        <v>2</v>
      </c>
      <c r="C2" s="100" t="s">
        <v>3</v>
      </c>
      <c r="D2" s="101"/>
      <c r="E2" s="102"/>
      <c r="F2" s="106" t="s">
        <v>4</v>
      </c>
      <c r="G2" s="106" t="s">
        <v>5</v>
      </c>
      <c r="H2" s="108" t="s">
        <v>6</v>
      </c>
      <c r="I2" s="100" t="s">
        <v>7</v>
      </c>
      <c r="J2" s="101"/>
      <c r="K2" s="102"/>
      <c r="L2" s="106" t="s">
        <v>4</v>
      </c>
      <c r="M2" s="106" t="s">
        <v>5</v>
      </c>
      <c r="N2" s="108" t="s">
        <v>8</v>
      </c>
      <c r="O2" s="110" t="s">
        <v>9</v>
      </c>
      <c r="P2" s="112">
        <v>0.00625</v>
      </c>
      <c r="Q2" s="110" t="s">
        <v>10</v>
      </c>
    </row>
    <row r="3" spans="1:17" ht="26.25" customHeight="1" thickBot="1">
      <c r="A3" s="98"/>
      <c r="B3" s="2" t="s">
        <v>11</v>
      </c>
      <c r="C3" s="103"/>
      <c r="D3" s="104"/>
      <c r="E3" s="105"/>
      <c r="F3" s="107"/>
      <c r="G3" s="107"/>
      <c r="H3" s="109"/>
      <c r="I3" s="103"/>
      <c r="J3" s="104"/>
      <c r="K3" s="105"/>
      <c r="L3" s="107"/>
      <c r="M3" s="107"/>
      <c r="N3" s="109"/>
      <c r="O3" s="111"/>
      <c r="P3" s="113"/>
      <c r="Q3" s="111"/>
    </row>
    <row r="4" spans="1:17" ht="15">
      <c r="A4" s="98"/>
      <c r="B4" s="116" t="s">
        <v>12</v>
      </c>
      <c r="C4" s="3" t="s">
        <v>13</v>
      </c>
      <c r="D4" s="4" t="s">
        <v>14</v>
      </c>
      <c r="E4" s="5" t="s">
        <v>15</v>
      </c>
      <c r="F4" s="107"/>
      <c r="G4" s="107"/>
      <c r="H4" s="109"/>
      <c r="I4" s="3" t="s">
        <v>13</v>
      </c>
      <c r="J4" s="4" t="s">
        <v>14</v>
      </c>
      <c r="K4" s="5" t="s">
        <v>15</v>
      </c>
      <c r="L4" s="107"/>
      <c r="M4" s="107"/>
      <c r="N4" s="109"/>
      <c r="O4" s="111"/>
      <c r="P4" s="113"/>
      <c r="Q4" s="111"/>
    </row>
    <row r="5" spans="1:17" ht="15.75" thickBot="1">
      <c r="A5" s="99"/>
      <c r="B5" s="117"/>
      <c r="C5" s="6" t="s">
        <v>16</v>
      </c>
      <c r="D5" s="7" t="s">
        <v>16</v>
      </c>
      <c r="E5" s="8" t="s">
        <v>16</v>
      </c>
      <c r="F5" s="9" t="s">
        <v>17</v>
      </c>
      <c r="G5" s="8" t="s">
        <v>18</v>
      </c>
      <c r="H5" s="10" t="s">
        <v>16</v>
      </c>
      <c r="I5" s="6" t="s">
        <v>16</v>
      </c>
      <c r="J5" s="7" t="s">
        <v>16</v>
      </c>
      <c r="K5" s="8" t="s">
        <v>16</v>
      </c>
      <c r="L5" s="9" t="s">
        <v>17</v>
      </c>
      <c r="M5" s="8" t="s">
        <v>18</v>
      </c>
      <c r="N5" s="10" t="s">
        <v>16</v>
      </c>
      <c r="O5" s="11" t="s">
        <v>16</v>
      </c>
      <c r="P5" s="114"/>
      <c r="Q5" s="115"/>
    </row>
    <row r="6" spans="1:17" ht="18" customHeight="1">
      <c r="A6" s="23"/>
      <c r="B6" s="13" t="s">
        <v>29</v>
      </c>
      <c r="C6" s="14">
        <v>0.0003746527777777778</v>
      </c>
      <c r="D6" s="15"/>
      <c r="E6" s="16"/>
      <c r="F6" s="17" t="s">
        <v>21</v>
      </c>
      <c r="G6" s="18">
        <v>0</v>
      </c>
      <c r="H6" s="19">
        <f>IF(AND(SUM(C6:E6)&lt;&gt;0,AND(F6&lt;&gt;"N",F6&lt;&gt;"P")),"X",IF(SUM(C6:E6)=0," ",IF(F6="N","NP",IF(OR(C6=0,D6=0,E6=0),MAX(C6:E6),MEDIAN(C6:E6)))+G6))</f>
        <v>0.0003746527777777778</v>
      </c>
      <c r="I6" s="14">
        <v>0.0005380787037037037</v>
      </c>
      <c r="J6" s="15"/>
      <c r="K6" s="16"/>
      <c r="L6" s="17" t="s">
        <v>21</v>
      </c>
      <c r="M6" s="18">
        <v>0.0006944444444444445</v>
      </c>
      <c r="N6" s="19">
        <f>IF(AND(SUM(I6:K6)&lt;&gt;0,AND(L6&lt;&gt;"N",L6&lt;&gt;"P")),"X",IF(SUM(I6:K6)=0," ",IF(L6="N","NP",IF(OR(I6=0,J6=0,K6=0),MAX(I6:K6),MEDIAN(I6:K6)))+M6))</f>
        <v>0.0012325231481481482</v>
      </c>
      <c r="O6" s="20">
        <f>IF(AND(H6=" ",N6=" ")," ",IF(OR(H6="X",N6="X"),"X",IF(OR(AND(H6="NP",N6="NP"),AND(H6="NP",N6=" "),AND(H6=" ",N6="NP")),"NP",IF(OR(H6=0,N6=0),MAX(H6,N6),MIN(H6,N6)))))</f>
        <v>0.0003746527777777778</v>
      </c>
      <c r="P6" s="21">
        <f>IF(O6="NP",$P$2,O6)</f>
        <v>0.0003746527777777778</v>
      </c>
      <c r="Q6" s="22">
        <f>IF(P6=" "," ",IF(O6="X","X",RANK(P6,$P$6:$P$21,1)))</f>
        <v>1</v>
      </c>
    </row>
    <row r="7" spans="1:17" ht="18" customHeight="1">
      <c r="A7" s="23"/>
      <c r="B7" s="24" t="s">
        <v>37</v>
      </c>
      <c r="C7" s="25">
        <v>0.00045752314814814814</v>
      </c>
      <c r="D7" s="26"/>
      <c r="E7" s="27"/>
      <c r="F7" s="28" t="s">
        <v>21</v>
      </c>
      <c r="G7" s="29">
        <v>0.00034722222222222224</v>
      </c>
      <c r="H7" s="30">
        <f>IF(AND(SUM(C7:E7)&lt;&gt;0,AND(F7&lt;&gt;"N",F7&lt;&gt;"P")),"X",IF(SUM(C7:E7)=0," ",IF(F7="N","NP",IF(OR(C7=0,D7=0,E7=0),MAX(C7:E7),MEDIAN(C7:E7)))+G7))</f>
        <v>0.0008047453703703704</v>
      </c>
      <c r="I7" s="25">
        <v>0.0004215277777777778</v>
      </c>
      <c r="J7" s="26"/>
      <c r="K7" s="27"/>
      <c r="L7" s="28" t="s">
        <v>21</v>
      </c>
      <c r="M7" s="29">
        <v>0</v>
      </c>
      <c r="N7" s="30">
        <f>IF(AND(SUM(I7:K7)&lt;&gt;0,AND(L7&lt;&gt;"N",L7&lt;&gt;"P")),"X",IF(SUM(I7:K7)=0," ",IF(L7="N","NP",IF(OR(I7=0,J7=0,K7=0),MAX(I7:K7),MEDIAN(I7:K7)))+M7))</f>
        <v>0.0004215277777777778</v>
      </c>
      <c r="O7" s="20">
        <f>IF(AND(H7=" ",N7=" ")," ",IF(OR(H7="X",N7="X"),"X",IF(OR(AND(H7="NP",N7="NP"),AND(H7="NP",N7=" "),AND(H7=" ",N7="NP")),"NP",IF(OR(H7=0,N7=0),MAX(H7,N7),MIN(H7,N7)))))</f>
        <v>0.0004215277777777778</v>
      </c>
      <c r="P7" s="31">
        <f>IF(O7="NP",$P$2,O7)</f>
        <v>0.0004215277777777778</v>
      </c>
      <c r="Q7" s="32">
        <f>IF(P7=" "," ",IF(O7="X","X",RANK(P7,$P$6:$P$21,1)))</f>
        <v>2</v>
      </c>
    </row>
    <row r="8" spans="1:17" ht="18" customHeight="1">
      <c r="A8" s="23"/>
      <c r="B8" s="36" t="s">
        <v>39</v>
      </c>
      <c r="C8" s="25">
        <v>0.0004806712962962963</v>
      </c>
      <c r="D8" s="26"/>
      <c r="E8" s="27"/>
      <c r="F8" s="28" t="s">
        <v>21</v>
      </c>
      <c r="G8" s="29">
        <v>0.00034722222222222224</v>
      </c>
      <c r="H8" s="30">
        <f>IF(AND(SUM(C8:E8)&lt;&gt;0,AND(F8&lt;&gt;"N",F8&lt;&gt;"P")),"X",IF(SUM(C8:E8)=0," ",IF(F8="N","NP",IF(OR(C8=0,D8=0,E8=0),MAX(C8:E8),MEDIAN(C8:E8)))+G8))</f>
        <v>0.0008278935185185186</v>
      </c>
      <c r="I8" s="25">
        <v>0.00045636574074074074</v>
      </c>
      <c r="J8" s="26"/>
      <c r="K8" s="27"/>
      <c r="L8" s="28" t="s">
        <v>21</v>
      </c>
      <c r="M8" s="29">
        <v>0</v>
      </c>
      <c r="N8" s="30">
        <f>IF(AND(SUM(I8:K8)&lt;&gt;0,AND(L8&lt;&gt;"N",L8&lt;&gt;"P")),"X",IF(SUM(I8:K8)=0," ",IF(L8="N","NP",IF(OR(I8=0,J8=0,K8=0),MAX(I8:K8),MEDIAN(I8:K8)))+M8))</f>
        <v>0.00045636574074074074</v>
      </c>
      <c r="O8" s="20">
        <f>IF(AND(H8=" ",N8=" ")," ",IF(OR(H8="X",N8="X"),"X",IF(OR(AND(H8="NP",N8="NP"),AND(H8="NP",N8=" "),AND(H8=" ",N8="NP")),"NP",IF(OR(H8=0,N8=0),MAX(H8,N8),MIN(H8,N8)))))</f>
        <v>0.00045636574074074074</v>
      </c>
      <c r="P8" s="31">
        <f>IF(O8="NP",$P$2,O8)</f>
        <v>0.00045636574074074074</v>
      </c>
      <c r="Q8" s="32">
        <f>IF(P8=" "," ",IF(O8="X","X",RANK(P8,$P$6:$P$21,1)))</f>
        <v>3</v>
      </c>
    </row>
    <row r="9" spans="1:17" ht="18" customHeight="1">
      <c r="A9" s="23"/>
      <c r="B9" s="24" t="s">
        <v>23</v>
      </c>
      <c r="C9" s="25">
        <v>0.0004956018518518519</v>
      </c>
      <c r="D9" s="26"/>
      <c r="E9" s="27"/>
      <c r="F9" s="28" t="s">
        <v>21</v>
      </c>
      <c r="G9" s="29">
        <v>0</v>
      </c>
      <c r="H9" s="30">
        <f>IF(AND(SUM(C9:E9)&lt;&gt;0,AND(F9&lt;&gt;"N",F9&lt;&gt;"P")),"X",IF(SUM(C9:E9)=0," ",IF(F9="N","NP",IF(OR(C9=0,D9=0,E9=0),MAX(C9:E9),MEDIAN(C9:E9)))+G9))</f>
        <v>0.0004956018518518519</v>
      </c>
      <c r="I9" s="25">
        <v>0.0005945601851851852</v>
      </c>
      <c r="J9" s="26"/>
      <c r="K9" s="27"/>
      <c r="L9" s="28" t="s">
        <v>21</v>
      </c>
      <c r="M9" s="29">
        <v>0.00034722222222222224</v>
      </c>
      <c r="N9" s="30">
        <f>IF(AND(SUM(I9:K9)&lt;&gt;0,AND(L9&lt;&gt;"N",L9&lt;&gt;"P")),"X",IF(SUM(I9:K9)=0," ",IF(L9="N","NP",IF(OR(I9=0,J9=0,K9=0),MAX(I9:K9),MEDIAN(I9:K9)))+M9))</f>
        <v>0.0009417824074074075</v>
      </c>
      <c r="O9" s="20">
        <f>IF(AND(H9=" ",N9=" ")," ",IF(OR(H9="X",N9="X"),"X",IF(OR(AND(H9="NP",N9="NP"),AND(H9="NP",N9=" "),AND(H9=" ",N9="NP")),"NP",IF(OR(H9=0,N9=0),MAX(H9,N9),MIN(H9,N9)))))</f>
        <v>0.0004956018518518519</v>
      </c>
      <c r="P9" s="31">
        <f>IF(O9="NP",$P$2,O9)</f>
        <v>0.0004956018518518519</v>
      </c>
      <c r="Q9" s="32">
        <f>IF(P9=" "," ",IF(O9="X","X",RANK(P9,$P$6:$P$21,1)))</f>
        <v>4</v>
      </c>
    </row>
    <row r="10" spans="1:17" ht="18" customHeight="1">
      <c r="A10" s="23"/>
      <c r="B10" s="24" t="s">
        <v>40</v>
      </c>
      <c r="C10" s="25">
        <v>0.0005048611111111111</v>
      </c>
      <c r="D10" s="26"/>
      <c r="E10" s="27"/>
      <c r="F10" s="28" t="s">
        <v>21</v>
      </c>
      <c r="G10" s="29">
        <v>0</v>
      </c>
      <c r="H10" s="30">
        <f>IF(AND(SUM(C10:E10)&lt;&gt;0,AND(F10&lt;&gt;"N",F10&lt;&gt;"P")),"X",IF(SUM(C10:E10)=0," ",IF(F10="N","NP",IF(OR(C10=0,D10=0,E10=0),MAX(C10:E10),MEDIAN(C10:E10)))+G10))</f>
        <v>0.0005048611111111111</v>
      </c>
      <c r="I10" s="25">
        <v>0.0005474537037037038</v>
      </c>
      <c r="J10" s="26"/>
      <c r="K10" s="27"/>
      <c r="L10" s="28" t="s">
        <v>21</v>
      </c>
      <c r="M10" s="29">
        <v>0</v>
      </c>
      <c r="N10" s="30">
        <f>IF(AND(SUM(I10:K10)&lt;&gt;0,AND(L10&lt;&gt;"N",L10&lt;&gt;"P")),"X",IF(SUM(I10:K10)=0," ",IF(L10="N","NP",IF(OR(I10=0,J10=0,K10=0),MAX(I10:K10),MEDIAN(I10:K10)))+M10))</f>
        <v>0.0005474537037037038</v>
      </c>
      <c r="O10" s="20">
        <f>IF(AND(H10=" ",N10=" ")," ",IF(OR(H10="X",N10="X"),"X",IF(OR(AND(H10="NP",N10="NP"),AND(H10="NP",N10=" "),AND(H10=" ",N10="NP")),"NP",IF(OR(H10=0,N10=0),MAX(H10,N10),MIN(H10,N10)))))</f>
        <v>0.0005048611111111111</v>
      </c>
      <c r="P10" s="31">
        <f>IF(O10="NP",$P$2,O10)</f>
        <v>0.0005048611111111111</v>
      </c>
      <c r="Q10" s="32">
        <f>IF(P10=" "," ",IF(O10="X","X",RANK(P10,$P$6:$P$21,1)))</f>
        <v>5</v>
      </c>
    </row>
    <row r="11" spans="1:17" ht="18" customHeight="1">
      <c r="A11" s="23"/>
      <c r="B11" s="24" t="s">
        <v>28</v>
      </c>
      <c r="C11" s="25">
        <v>0.0005460648148148149</v>
      </c>
      <c r="D11" s="26"/>
      <c r="E11" s="27"/>
      <c r="F11" s="28" t="s">
        <v>21</v>
      </c>
      <c r="G11" s="29">
        <v>0.00034722222222222224</v>
      </c>
      <c r="H11" s="30">
        <f>IF(AND(SUM(C11:E11)&lt;&gt;0,AND(F11&lt;&gt;"N",F11&lt;&gt;"P")),"X",IF(SUM(C11:E11)=0," ",IF(F11="N","NP",IF(OR(C11=0,D11=0,E11=0),MAX(C11:E11),MEDIAN(C11:E11)))+G11))</f>
        <v>0.000893287037037037</v>
      </c>
      <c r="I11" s="25">
        <v>0.0005143518518518518</v>
      </c>
      <c r="J11" s="26"/>
      <c r="K11" s="27"/>
      <c r="L11" s="28" t="s">
        <v>21</v>
      </c>
      <c r="M11" s="29">
        <v>0</v>
      </c>
      <c r="N11" s="30">
        <f>IF(AND(SUM(I11:K11)&lt;&gt;0,AND(L11&lt;&gt;"N",L11&lt;&gt;"P")),"X",IF(SUM(I11:K11)=0," ",IF(L11="N","NP",IF(OR(I11=0,J11=0,K11=0),MAX(I11:K11),MEDIAN(I11:K11)))+M11))</f>
        <v>0.0005143518518518518</v>
      </c>
      <c r="O11" s="20">
        <f>IF(AND(H11=" ",N11=" ")," ",IF(OR(H11="X",N11="X"),"X",IF(OR(AND(H11="NP",N11="NP"),AND(H11="NP",N11=" "),AND(H11=" ",N11="NP")),"NP",IF(OR(H11=0,N11=0),MAX(H11,N11),MIN(H11,N11)))))</f>
        <v>0.0005143518518518518</v>
      </c>
      <c r="P11" s="31">
        <f>IF(O11="NP",$P$2,O11)</f>
        <v>0.0005143518518518518</v>
      </c>
      <c r="Q11" s="32">
        <f>IF(P11=" "," ",IF(O11="X","X",RANK(P11,$P$6:$P$21,1)))</f>
        <v>6</v>
      </c>
    </row>
    <row r="12" spans="1:17" ht="18" customHeight="1">
      <c r="A12" s="23"/>
      <c r="B12" s="33" t="s">
        <v>31</v>
      </c>
      <c r="C12" s="25">
        <v>0.0013412037037037038</v>
      </c>
      <c r="D12" s="26"/>
      <c r="E12" s="27"/>
      <c r="F12" s="28" t="s">
        <v>21</v>
      </c>
      <c r="G12" s="29">
        <v>0</v>
      </c>
      <c r="H12" s="30">
        <f>IF(AND(SUM(C12:E12)&lt;&gt;0,AND(F12&lt;&gt;"N",F12&lt;&gt;"P")),"X",IF(SUM(C12:E12)=0," ",IF(F12="N","NP",IF(OR(C12=0,D12=0,E12=0),MAX(C12:E12),MEDIAN(C12:E12)))+G12))</f>
        <v>0.0013412037037037038</v>
      </c>
      <c r="I12" s="25">
        <v>0.0005737268518518518</v>
      </c>
      <c r="J12" s="26"/>
      <c r="K12" s="27"/>
      <c r="L12" s="28" t="s">
        <v>21</v>
      </c>
      <c r="M12" s="29">
        <v>0</v>
      </c>
      <c r="N12" s="30">
        <f>IF(AND(SUM(I12:K12)&lt;&gt;0,AND(L12&lt;&gt;"N",L12&lt;&gt;"P")),"X",IF(SUM(I12:K12)=0," ",IF(L12="N","NP",IF(OR(I12=0,J12=0,K12=0),MAX(I12:K12),MEDIAN(I12:K12)))+M12))</f>
        <v>0.0005737268518518518</v>
      </c>
      <c r="O12" s="20">
        <f>IF(AND(H12=" ",N12=" ")," ",IF(OR(H12="X",N12="X"),"X",IF(OR(AND(H12="NP",N12="NP"),AND(H12="NP",N12=" "),AND(H12=" ",N12="NP")),"NP",IF(OR(H12=0,N12=0),MAX(H12,N12),MIN(H12,N12)))))</f>
        <v>0.0005737268518518518</v>
      </c>
      <c r="P12" s="31">
        <f>IF(O12="NP",$P$2,O12)</f>
        <v>0.0005737268518518518</v>
      </c>
      <c r="Q12" s="32">
        <f>IF(P12=" "," ",IF(O12="X","X",RANK(P12,$P$6:$P$21,1)))</f>
        <v>7</v>
      </c>
    </row>
    <row r="13" spans="1:17" ht="18" customHeight="1">
      <c r="A13" s="23"/>
      <c r="B13" s="24" t="s">
        <v>33</v>
      </c>
      <c r="C13" s="25">
        <v>0.0005752314814814815</v>
      </c>
      <c r="D13" s="26"/>
      <c r="E13" s="27"/>
      <c r="F13" s="28" t="s">
        <v>21</v>
      </c>
      <c r="G13" s="29">
        <v>0</v>
      </c>
      <c r="H13" s="30">
        <f>IF(AND(SUM(C13:E13)&lt;&gt;0,AND(F13&lt;&gt;"N",F13&lt;&gt;"P")),"X",IF(SUM(C13:E13)=0," ",IF(F13="N","NP",IF(OR(C13=0,D13=0,E13=0),MAX(C13:E13),MEDIAN(C13:E13)))+G13))</f>
        <v>0.0005752314814814815</v>
      </c>
      <c r="I13" s="25">
        <v>0.0008495370370370371</v>
      </c>
      <c r="J13" s="26"/>
      <c r="K13" s="27"/>
      <c r="L13" s="28" t="s">
        <v>21</v>
      </c>
      <c r="M13" s="29">
        <v>0.00034722222222222224</v>
      </c>
      <c r="N13" s="30">
        <f>IF(AND(SUM(I13:K13)&lt;&gt;0,AND(L13&lt;&gt;"N",L13&lt;&gt;"P")),"X",IF(SUM(I13:K13)=0," ",IF(L13="N","NP",IF(OR(I13=0,J13=0,K13=0),MAX(I13:K13),MEDIAN(I13:K13)))+M13))</f>
        <v>0.0011967592592592594</v>
      </c>
      <c r="O13" s="20">
        <f>IF(AND(H13=" ",N13=" ")," ",IF(OR(H13="X",N13="X"),"X",IF(OR(AND(H13="NP",N13="NP"),AND(H13="NP",N13=" "),AND(H13=" ",N13="NP")),"NP",IF(OR(H13=0,N13=0),MAX(H13,N13),MIN(H13,N13)))))</f>
        <v>0.0005752314814814815</v>
      </c>
      <c r="P13" s="31">
        <f>IF(O13="NP",$P$2,O13)</f>
        <v>0.0005752314814814815</v>
      </c>
      <c r="Q13" s="32">
        <f>IF(P13=" "," ",IF(O13="X","X",RANK(P13,$P$6:$P$21,1)))</f>
        <v>8</v>
      </c>
    </row>
    <row r="14" spans="1:17" ht="18" customHeight="1">
      <c r="A14" s="23"/>
      <c r="B14" s="24" t="s">
        <v>27</v>
      </c>
      <c r="C14" s="25">
        <v>0.0006799768518518519</v>
      </c>
      <c r="D14" s="26"/>
      <c r="E14" s="27"/>
      <c r="F14" s="28" t="s">
        <v>21</v>
      </c>
      <c r="G14" s="29">
        <v>0.00034722222222222224</v>
      </c>
      <c r="H14" s="30">
        <f>IF(AND(SUM(C14:E14)&lt;&gt;0,AND(F14&lt;&gt;"N",F14&lt;&gt;"P")),"X",IF(SUM(C14:E14)=0," ",IF(F14="N","NP",IF(OR(C14=0,D14=0,E14=0),MAX(C14:E14),MEDIAN(C14:E14)))+G14))</f>
        <v>0.001027199074074074</v>
      </c>
      <c r="I14" s="25">
        <v>0.0007003472222222221</v>
      </c>
      <c r="J14" s="26"/>
      <c r="K14" s="27"/>
      <c r="L14" s="28" t="s">
        <v>21</v>
      </c>
      <c r="M14" s="29">
        <v>0</v>
      </c>
      <c r="N14" s="30">
        <f>IF(AND(SUM(I14:K14)&lt;&gt;0,AND(L14&lt;&gt;"N",L14&lt;&gt;"P")),"X",IF(SUM(I14:K14)=0," ",IF(L14="N","NP",IF(OR(I14=0,J14=0,K14=0),MAX(I14:K14),MEDIAN(I14:K14)))+M14))</f>
        <v>0.0007003472222222221</v>
      </c>
      <c r="O14" s="20">
        <f>IF(AND(H14=" ",N14=" ")," ",IF(OR(H14="X",N14="X"),"X",IF(OR(AND(H14="NP",N14="NP"),AND(H14="NP",N14=" "),AND(H14=" ",N14="NP")),"NP",IF(OR(H14=0,N14=0),MAX(H14,N14),MIN(H14,N14)))))</f>
        <v>0.0007003472222222221</v>
      </c>
      <c r="P14" s="31">
        <f>IF(O14="NP",$P$2,O14)</f>
        <v>0.0007003472222222221</v>
      </c>
      <c r="Q14" s="32">
        <f>IF(P14=" "," ",IF(O14="X","X",RANK(P14,$P$6:$P$21,1)))</f>
        <v>9</v>
      </c>
    </row>
    <row r="15" spans="1:17" ht="18" customHeight="1">
      <c r="A15" s="23"/>
      <c r="B15" s="24" t="s">
        <v>25</v>
      </c>
      <c r="C15" s="25">
        <v>0.0007452546296296296</v>
      </c>
      <c r="D15" s="26"/>
      <c r="E15" s="27"/>
      <c r="F15" s="28" t="s">
        <v>21</v>
      </c>
      <c r="G15" s="29">
        <v>0</v>
      </c>
      <c r="H15" s="30">
        <f>IF(AND(SUM(C15:E15)&lt;&gt;0,AND(F15&lt;&gt;"N",F15&lt;&gt;"P")),"X",IF(SUM(C15:E15)=0," ",IF(F15="N","NP",IF(OR(C15=0,D15=0,E15=0),MAX(C15:E15),MEDIAN(C15:E15)))+G15))</f>
        <v>0.0007452546296296296</v>
      </c>
      <c r="I15" s="25">
        <v>0.0008501157407407407</v>
      </c>
      <c r="J15" s="26"/>
      <c r="K15" s="27"/>
      <c r="L15" s="28" t="s">
        <v>21</v>
      </c>
      <c r="M15" s="29">
        <v>0.00034722222222222224</v>
      </c>
      <c r="N15" s="30">
        <f>IF(AND(SUM(I15:K15)&lt;&gt;0,AND(L15&lt;&gt;"N",L15&lt;&gt;"P")),"X",IF(SUM(I15:K15)=0," ",IF(L15="N","NP",IF(OR(I15=0,J15=0,K15=0),MAX(I15:K15),MEDIAN(I15:K15)))+M15))</f>
        <v>0.001197337962962963</v>
      </c>
      <c r="O15" s="20">
        <f>IF(AND(H15=" ",N15=" ")," ",IF(OR(H15="X",N15="X"),"X",IF(OR(AND(H15="NP",N15="NP"),AND(H15="NP",N15=" "),AND(H15=" ",N15="NP")),"NP",IF(OR(H15=0,N15=0),MAX(H15,N15),MIN(H15,N15)))))</f>
        <v>0.0007452546296296296</v>
      </c>
      <c r="P15" s="31">
        <f>IF(O15="NP",$P$2,O15)</f>
        <v>0.0007452546296296296</v>
      </c>
      <c r="Q15" s="32">
        <f>IF(P15=" "," ",IF(O15="X","X",RANK(P15,$P$6:$P$21,1)))</f>
        <v>10</v>
      </c>
    </row>
    <row r="16" spans="1:17" ht="18" customHeight="1">
      <c r="A16" s="23"/>
      <c r="B16" s="24" t="s">
        <v>34</v>
      </c>
      <c r="C16" s="25">
        <v>0.0009048611111111111</v>
      </c>
      <c r="D16" s="26"/>
      <c r="E16" s="27"/>
      <c r="F16" s="28" t="s">
        <v>21</v>
      </c>
      <c r="G16" s="29">
        <v>0.00034722222222222224</v>
      </c>
      <c r="H16" s="30">
        <f>IF(AND(SUM(C16:E16)&lt;&gt;0,AND(F16&lt;&gt;"N",F16&lt;&gt;"P")),"X",IF(SUM(C16:E16)=0," ",IF(F16="N","NP",IF(OR(C16=0,D16=0,E16=0),MAX(C16:E16),MEDIAN(C16:E16)))+G16))</f>
        <v>0.0012520833333333333</v>
      </c>
      <c r="I16" s="25">
        <v>0.0008268518518518517</v>
      </c>
      <c r="J16" s="26"/>
      <c r="K16" s="27"/>
      <c r="L16" s="28" t="s">
        <v>21</v>
      </c>
      <c r="M16" s="29">
        <v>0</v>
      </c>
      <c r="N16" s="30">
        <f>IF(AND(SUM(I16:K16)&lt;&gt;0,AND(L16&lt;&gt;"N",L16&lt;&gt;"P")),"X",IF(SUM(I16:K16)=0," ",IF(L16="N","NP",IF(OR(I16=0,J16=0,K16=0),MAX(I16:K16),MEDIAN(I16:K16)))+M16))</f>
        <v>0.0008268518518518517</v>
      </c>
      <c r="O16" s="20">
        <f>IF(AND(H16=" ",N16=" ")," ",IF(OR(H16="X",N16="X"),"X",IF(OR(AND(H16="NP",N16="NP"),AND(H16="NP",N16=" "),AND(H16=" ",N16="NP")),"NP",IF(OR(H16=0,N16=0),MAX(H16,N16),MIN(H16,N16)))))</f>
        <v>0.0008268518518518517</v>
      </c>
      <c r="P16" s="31">
        <f>IF(O16="NP",$P$2,O16)</f>
        <v>0.0008268518518518517</v>
      </c>
      <c r="Q16" s="32">
        <f>IF(P16=" "," ",IF(O16="X","X",RANK(P16,$P$6:$P$21,1)))</f>
        <v>11</v>
      </c>
    </row>
    <row r="17" spans="1:17" ht="18" customHeight="1">
      <c r="A17" s="23"/>
      <c r="B17" s="33" t="s">
        <v>30</v>
      </c>
      <c r="C17" s="25">
        <v>0.0011775462962962963</v>
      </c>
      <c r="D17" s="26"/>
      <c r="E17" s="27"/>
      <c r="F17" s="28" t="s">
        <v>21</v>
      </c>
      <c r="G17" s="29">
        <v>0.001736111111111111</v>
      </c>
      <c r="H17" s="30">
        <f>IF(AND(SUM(C17:E17)&lt;&gt;0,AND(F17&lt;&gt;"N",F17&lt;&gt;"P")),"X",IF(SUM(C17:E17)=0," ",IF(F17="N","NP",IF(OR(C17=0,D17=0,E17=0),MAX(C17:E17),MEDIAN(C17:E17)))+G17))</f>
        <v>0.0029136574074074073</v>
      </c>
      <c r="I17" s="25">
        <v>0.0008346064814814814</v>
      </c>
      <c r="J17" s="26"/>
      <c r="K17" s="27"/>
      <c r="L17" s="28" t="s">
        <v>21</v>
      </c>
      <c r="M17" s="29">
        <v>0</v>
      </c>
      <c r="N17" s="30">
        <f>IF(AND(SUM(I17:K17)&lt;&gt;0,AND(L17&lt;&gt;"N",L17&lt;&gt;"P")),"X",IF(SUM(I17:K17)=0," ",IF(L17="N","NP",IF(OR(I17=0,J17=0,K17=0),MAX(I17:K17),MEDIAN(I17:K17)))+M17))</f>
        <v>0.0008346064814814814</v>
      </c>
      <c r="O17" s="20">
        <f>IF(AND(H17=" ",N17=" ")," ",IF(OR(H17="X",N17="X"),"X",IF(OR(AND(H17="NP",N17="NP"),AND(H17="NP",N17=" "),AND(H17=" ",N17="NP")),"NP",IF(OR(H17=0,N17=0),MAX(H17,N17),MIN(H17,N17)))))</f>
        <v>0.0008346064814814814</v>
      </c>
      <c r="P17" s="31">
        <f>IF(O17="NP",$P$2,O17)</f>
        <v>0.0008346064814814814</v>
      </c>
      <c r="Q17" s="32">
        <f>IF(P17=" "," ",IF(O17="X","X",RANK(P17,$P$6:$P$21,1)))</f>
        <v>12</v>
      </c>
    </row>
    <row r="18" spans="1:17" ht="18" customHeight="1">
      <c r="A18" s="12"/>
      <c r="B18" s="24" t="s">
        <v>19</v>
      </c>
      <c r="C18" s="25">
        <v>0.0007371527777777779</v>
      </c>
      <c r="D18" s="26"/>
      <c r="E18" s="27"/>
      <c r="F18" s="28" t="s">
        <v>20</v>
      </c>
      <c r="G18" s="34">
        <v>0.0010416666666666667</v>
      </c>
      <c r="H18" s="30">
        <f>IF(AND(SUM(C18:E18)&lt;&gt;0,AND(F18&lt;&gt;"N",F18&lt;&gt;"P")),"X",IF(SUM(C18:E18)=0," ",IF(F18="N","NP",IF(OR(C18=0,D18=0,E18=0),MAX(C18:E18),MEDIAN(C18:E18)))+G18))</f>
        <v>0.0017788194444444444</v>
      </c>
      <c r="I18" s="25">
        <v>0.0006162037037037038</v>
      </c>
      <c r="J18" s="26"/>
      <c r="K18" s="27"/>
      <c r="L18" s="28" t="s">
        <v>21</v>
      </c>
      <c r="M18" s="29">
        <v>0.00034722222222222224</v>
      </c>
      <c r="N18" s="30">
        <f>IF(AND(SUM(I18:K18)&lt;&gt;0,AND(L18&lt;&gt;"N",L18&lt;&gt;"P")),"X",IF(SUM(I18:K18)=0," ",IF(L18="N","NP",IF(OR(I18=0,J18=0,K18=0),MAX(I18:K18),MEDIAN(I18:K18)))+M18))</f>
        <v>0.000963425925925926</v>
      </c>
      <c r="O18" s="20">
        <f>IF(AND(H18=" ",N18=" ")," ",IF(OR(H18="X",N18="X"),"X",IF(OR(AND(H18="NP",N18="NP"),AND(H18="NP",N18=" "),AND(H18=" ",N18="NP")),"NP",IF(OR(H18=0,N18=0),MAX(H18,N18),MIN(H18,N18)))))</f>
        <v>0.000963425925925926</v>
      </c>
      <c r="P18" s="31">
        <f>IF(O18="NP",$P$2,O18)</f>
        <v>0.000963425925925926</v>
      </c>
      <c r="Q18" s="32">
        <f>IF(P18=" "," ",IF(O18="X","X",RANK(P18,$P$6:$P$21,1)))</f>
        <v>13</v>
      </c>
    </row>
    <row r="19" spans="1:17" ht="18" customHeight="1">
      <c r="A19" s="23"/>
      <c r="B19" s="24" t="s">
        <v>24</v>
      </c>
      <c r="C19" s="25">
        <v>0.0009864583333333333</v>
      </c>
      <c r="D19" s="26"/>
      <c r="E19" s="27"/>
      <c r="F19" s="28" t="s">
        <v>21</v>
      </c>
      <c r="G19" s="35">
        <v>0.0006944444444444445</v>
      </c>
      <c r="H19" s="30">
        <f>IF(AND(SUM(C19:E19)&lt;&gt;0,AND(F19&lt;&gt;"N",F19&lt;&gt;"P")),"X",IF(SUM(C19:E19)=0," ",IF(F19="N","NP",IF(OR(C19=0,D19=0,E19=0),MAX(C19:E19),MEDIAN(C19:E19)))+G19))</f>
        <v>0.0016809027777777777</v>
      </c>
      <c r="I19" s="25">
        <v>0.000746875</v>
      </c>
      <c r="J19" s="26"/>
      <c r="K19" s="27"/>
      <c r="L19" s="28" t="s">
        <v>21</v>
      </c>
      <c r="M19" s="29">
        <v>0.00034722222222222224</v>
      </c>
      <c r="N19" s="30">
        <f>IF(AND(SUM(I19:K19)&lt;&gt;0,AND(L19&lt;&gt;"N",L19&lt;&gt;"P")),"X",IF(SUM(I19:K19)=0," ",IF(L19="N","NP",IF(OR(I19=0,J19=0,K19=0),MAX(I19:K19),MEDIAN(I19:K19)))+M19))</f>
        <v>0.0010940972222222222</v>
      </c>
      <c r="O19" s="20">
        <f>IF(AND(H19=" ",N19=" ")," ",IF(OR(H19="X",N19="X"),"X",IF(OR(AND(H19="NP",N19="NP"),AND(H19="NP",N19=" "),AND(H19=" ",N19="NP")),"NP",IF(OR(H19=0,N19=0),MAX(H19,N19),MIN(H19,N19)))))</f>
        <v>0.0010940972222222222</v>
      </c>
      <c r="P19" s="31">
        <f>IF(O19="NP",$P$2,O19)</f>
        <v>0.0010940972222222222</v>
      </c>
      <c r="Q19" s="32">
        <f>IF(P19=" "," ",IF(O19="X","X",RANK(P19,$P$6:$P$21,1)))</f>
        <v>14</v>
      </c>
    </row>
    <row r="20" spans="1:17" ht="18" customHeight="1">
      <c r="A20" s="23"/>
      <c r="B20" s="24" t="s">
        <v>22</v>
      </c>
      <c r="C20" s="25">
        <v>0.0010358796296296297</v>
      </c>
      <c r="D20" s="26"/>
      <c r="E20" s="27"/>
      <c r="F20" s="28" t="s">
        <v>21</v>
      </c>
      <c r="G20" s="29">
        <v>0.00034722222222222224</v>
      </c>
      <c r="H20" s="30">
        <f>IF(AND(SUM(C20:E20)&lt;&gt;0,AND(F20&lt;&gt;"N",F20&lt;&gt;"P")),"X",IF(SUM(C20:E20)=0," ",IF(F20="N","NP",IF(OR(C20=0,D20=0,E20=0),MAX(C20:E20),MEDIAN(C20:E20)))+G20))</f>
        <v>0.001383101851851852</v>
      </c>
      <c r="I20" s="25">
        <v>0.0005545138888888889</v>
      </c>
      <c r="J20" s="26"/>
      <c r="K20" s="27"/>
      <c r="L20" s="28" t="s">
        <v>21</v>
      </c>
      <c r="M20" s="29">
        <v>0.0010416666666666667</v>
      </c>
      <c r="N20" s="30">
        <f>IF(AND(SUM(I20:K20)&lt;&gt;0,AND(L20&lt;&gt;"N",L20&lt;&gt;"P")),"X",IF(SUM(I20:K20)=0," ",IF(L20="N","NP",IF(OR(I20=0,J20=0,K20=0),MAX(I20:K20),MEDIAN(I20:K20)))+M20))</f>
        <v>0.0015961805555555555</v>
      </c>
      <c r="O20" s="20">
        <f>IF(AND(H20=" ",N20=" ")," ",IF(OR(H20="X",N20="X"),"X",IF(OR(AND(H20="NP",N20="NP"),AND(H20="NP",N20=" "),AND(H20=" ",N20="NP")),"NP",IF(OR(H20=0,N20=0),MAX(H20,N20),MIN(H20,N20)))))</f>
        <v>0.001383101851851852</v>
      </c>
      <c r="P20" s="31">
        <f>IF(O20="NP",$P$2,O20)</f>
        <v>0.001383101851851852</v>
      </c>
      <c r="Q20" s="32">
        <f>IF(P20=" "," ",IF(O20="X","X",RANK(P20,$P$6:$P$21,1)))</f>
        <v>15</v>
      </c>
    </row>
    <row r="21" spans="1:17" ht="18" customHeight="1" thickBot="1">
      <c r="A21" s="141"/>
      <c r="B21" s="143" t="s">
        <v>36</v>
      </c>
      <c r="C21" s="135">
        <v>0.0011554398148148147</v>
      </c>
      <c r="D21" s="77"/>
      <c r="E21" s="78"/>
      <c r="F21" s="79" t="s">
        <v>21</v>
      </c>
      <c r="G21" s="136">
        <v>0.0010416666666666667</v>
      </c>
      <c r="H21" s="80">
        <f>IF(AND(SUM(C21:E21)&lt;&gt;0,AND(F21&lt;&gt;"N",F21&lt;&gt;"P")),"X",IF(SUM(C21:E21)=0," ",IF(F21="N","NP",IF(OR(C21=0,D21=0,E21=0),MAX(C21:E21),MEDIAN(C21:E21)))+G21))</f>
        <v>0.0021971064814814813</v>
      </c>
      <c r="I21" s="135">
        <v>0.0011067129629629628</v>
      </c>
      <c r="J21" s="77"/>
      <c r="K21" s="78"/>
      <c r="L21" s="79" t="s">
        <v>21</v>
      </c>
      <c r="M21" s="136">
        <v>0.0010416666666666667</v>
      </c>
      <c r="N21" s="80">
        <f>IF(AND(SUM(I21:K21)&lt;&gt;0,AND(L21&lt;&gt;"N",L21&lt;&gt;"P")),"X",IF(SUM(I21:K21)=0," ",IF(L21="N","NP",IF(OR(I21=0,J21=0,K21=0),MAX(I21:K21),MEDIAN(I21:K21)))+M21))</f>
        <v>0.0021483796296296294</v>
      </c>
      <c r="O21" s="137">
        <f>IF(AND(H21=" ",N21=" ")," ",IF(OR(H21="X",N21="X"),"X",IF(OR(AND(H21="NP",N21="NP"),AND(H21="NP",N21=" "),AND(H21=" ",N21="NP")),"NP",IF(OR(H21=0,N21=0),MAX(H21,N21),MIN(H21,N21)))))</f>
        <v>0.0021483796296296294</v>
      </c>
      <c r="P21" s="82">
        <f>IF(O21="NP",$P$2,O21)</f>
        <v>0.0021483796296296294</v>
      </c>
      <c r="Q21" s="83">
        <f>IF(P21=" "," ",IF(O21="X","X",RANK(P21,$P$6:$P$21,1)))</f>
        <v>16</v>
      </c>
    </row>
  </sheetData>
  <sheetProtection/>
  <mergeCells count="16">
    <mergeCell ref="M2:M4"/>
    <mergeCell ref="N2:N4"/>
    <mergeCell ref="O2:O4"/>
    <mergeCell ref="P2:P5"/>
    <mergeCell ref="Q2:Q5"/>
    <mergeCell ref="B4:B5"/>
    <mergeCell ref="A1:B1"/>
    <mergeCell ref="C1:K1"/>
    <mergeCell ref="L1:Q1"/>
    <mergeCell ref="A2:A5"/>
    <mergeCell ref="C2:E3"/>
    <mergeCell ref="F2:F4"/>
    <mergeCell ref="G2:G4"/>
    <mergeCell ref="H2:H4"/>
    <mergeCell ref="I2:K3"/>
    <mergeCell ref="L2:L4"/>
  </mergeCells>
  <conditionalFormatting sqref="C6:E21">
    <cfRule type="expression" priority="6" dxfId="124" stopIfTrue="1">
      <formula>AND(OR($C6=0,$D6=0,$E6=0),C6=MAX($C6:$E6))</formula>
    </cfRule>
    <cfRule type="expression" priority="7" dxfId="124" stopIfTrue="1">
      <formula>AND(AND($C6&lt;&gt;0,$D6&lt;&gt;0,$E6&lt;&gt;0),C6=MEDIAN($C6:$E6))</formula>
    </cfRule>
  </conditionalFormatting>
  <conditionalFormatting sqref="I6:K21">
    <cfRule type="expression" priority="8" dxfId="124" stopIfTrue="1">
      <formula>AND(OR($I6=0,$J6=0,$K6=0),I6=MAX($I6:$K6))</formula>
    </cfRule>
    <cfRule type="expression" priority="9" dxfId="124" stopIfTrue="1">
      <formula>AND(AND($I6&lt;&gt;0,$J6&lt;&gt;0,$K6&lt;&gt;0),I6=MEDIAN($I6:$K6))</formula>
    </cfRule>
  </conditionalFormatting>
  <conditionalFormatting sqref="F6:F21">
    <cfRule type="cellIs" priority="10" dxfId="124" operator="equal" stopIfTrue="1">
      <formula>"N"</formula>
    </cfRule>
    <cfRule type="expression" priority="11" dxfId="125" stopIfTrue="1">
      <formula>$H6=" "</formula>
    </cfRule>
  </conditionalFormatting>
  <conditionalFormatting sqref="L6:L19 L21">
    <cfRule type="cellIs" priority="12" dxfId="124" operator="equal" stopIfTrue="1">
      <formula>"N"</formula>
    </cfRule>
    <cfRule type="expression" priority="13" dxfId="125" stopIfTrue="1">
      <formula>$N6=" "</formula>
    </cfRule>
  </conditionalFormatting>
  <conditionalFormatting sqref="H6:H19 H21 N6:Q21">
    <cfRule type="cellIs" priority="14" dxfId="126" operator="equal" stopIfTrue="1">
      <formula>"X"</formula>
    </cfRule>
  </conditionalFormatting>
  <conditionalFormatting sqref="A6:A21">
    <cfRule type="expression" priority="16" dxfId="125" stopIfTrue="1">
      <formula>#REF!=" "</formula>
    </cfRule>
  </conditionalFormatting>
  <conditionalFormatting sqref="L20">
    <cfRule type="cellIs" priority="2" dxfId="124" operator="equal" stopIfTrue="1">
      <formula>"N"</formula>
    </cfRule>
    <cfRule type="expression" priority="3" dxfId="125" stopIfTrue="1">
      <formula>$H20=" "</formula>
    </cfRule>
  </conditionalFormatting>
  <conditionalFormatting sqref="H20">
    <cfRule type="cellIs" priority="1" dxfId="126" operator="equal" stopIfTrue="1">
      <formula>"X"</formula>
    </cfRule>
  </conditionalFormatting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8">
      <selection activeCell="B29" sqref="B29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3" width="6.8515625" style="0" customWidth="1"/>
    <col min="4" max="5" width="6.57421875" style="0" customWidth="1"/>
    <col min="6" max="6" width="4.7109375" style="0" customWidth="1"/>
    <col min="7" max="7" width="9.140625" style="44" customWidth="1"/>
    <col min="8" max="8" width="6.8515625" style="0" customWidth="1"/>
    <col min="9" max="11" width="6.57421875" style="0" customWidth="1"/>
    <col min="12" max="12" width="4.7109375" style="0" customWidth="1"/>
    <col min="13" max="13" width="7.421875" style="0" customWidth="1"/>
    <col min="14" max="14" width="6.8515625" style="0" customWidth="1"/>
    <col min="16" max="16" width="9.140625" style="0" hidden="1" customWidth="1"/>
    <col min="17" max="17" width="5.7109375" style="0" customWidth="1"/>
  </cols>
  <sheetData>
    <row r="1" spans="1:17" ht="30.75" customHeight="1" thickBot="1">
      <c r="A1" s="92"/>
      <c r="B1" s="93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5">
        <v>42434</v>
      </c>
      <c r="M1" s="94"/>
      <c r="N1" s="94"/>
      <c r="O1" s="94"/>
      <c r="P1" s="94"/>
      <c r="Q1" s="96"/>
    </row>
    <row r="2" spans="1:17" ht="15.75" customHeight="1">
      <c r="A2" s="97" t="s">
        <v>1</v>
      </c>
      <c r="B2" s="1" t="s">
        <v>2</v>
      </c>
      <c r="C2" s="100" t="s">
        <v>3</v>
      </c>
      <c r="D2" s="101"/>
      <c r="E2" s="102"/>
      <c r="F2" s="106" t="s">
        <v>4</v>
      </c>
      <c r="G2" s="119" t="s">
        <v>5</v>
      </c>
      <c r="H2" s="108" t="s">
        <v>6</v>
      </c>
      <c r="I2" s="100" t="s">
        <v>7</v>
      </c>
      <c r="J2" s="101"/>
      <c r="K2" s="102"/>
      <c r="L2" s="106" t="s">
        <v>4</v>
      </c>
      <c r="M2" s="106" t="s">
        <v>5</v>
      </c>
      <c r="N2" s="108" t="s">
        <v>8</v>
      </c>
      <c r="O2" s="110" t="s">
        <v>9</v>
      </c>
      <c r="P2" s="112">
        <v>0.00625</v>
      </c>
      <c r="Q2" s="110" t="s">
        <v>10</v>
      </c>
    </row>
    <row r="3" spans="1:17" ht="26.25" customHeight="1" thickBot="1">
      <c r="A3" s="98"/>
      <c r="B3" s="2" t="s">
        <v>42</v>
      </c>
      <c r="C3" s="103"/>
      <c r="D3" s="104"/>
      <c r="E3" s="105"/>
      <c r="F3" s="107"/>
      <c r="G3" s="120"/>
      <c r="H3" s="109"/>
      <c r="I3" s="103"/>
      <c r="J3" s="104"/>
      <c r="K3" s="105"/>
      <c r="L3" s="107"/>
      <c r="M3" s="107"/>
      <c r="N3" s="109"/>
      <c r="O3" s="111"/>
      <c r="P3" s="113"/>
      <c r="Q3" s="111"/>
    </row>
    <row r="4" spans="1:17" ht="15">
      <c r="A4" s="98"/>
      <c r="B4" s="116" t="s">
        <v>12</v>
      </c>
      <c r="C4" s="3" t="s">
        <v>13</v>
      </c>
      <c r="D4" s="4" t="s">
        <v>14</v>
      </c>
      <c r="E4" s="5" t="s">
        <v>15</v>
      </c>
      <c r="F4" s="107"/>
      <c r="G4" s="120"/>
      <c r="H4" s="109"/>
      <c r="I4" s="3" t="s">
        <v>13</v>
      </c>
      <c r="J4" s="4" t="s">
        <v>14</v>
      </c>
      <c r="K4" s="5" t="s">
        <v>15</v>
      </c>
      <c r="L4" s="107"/>
      <c r="M4" s="107"/>
      <c r="N4" s="109"/>
      <c r="O4" s="111"/>
      <c r="P4" s="113"/>
      <c r="Q4" s="111"/>
    </row>
    <row r="5" spans="1:17" ht="15.75" thickBot="1">
      <c r="A5" s="99"/>
      <c r="B5" s="138"/>
      <c r="C5" s="6" t="s">
        <v>16</v>
      </c>
      <c r="D5" s="7" t="s">
        <v>16</v>
      </c>
      <c r="E5" s="8" t="s">
        <v>16</v>
      </c>
      <c r="F5" s="9" t="s">
        <v>17</v>
      </c>
      <c r="G5" s="41" t="s">
        <v>18</v>
      </c>
      <c r="H5" s="10" t="s">
        <v>16</v>
      </c>
      <c r="I5" s="6" t="s">
        <v>16</v>
      </c>
      <c r="J5" s="7" t="s">
        <v>16</v>
      </c>
      <c r="K5" s="8" t="s">
        <v>16</v>
      </c>
      <c r="L5" s="9" t="s">
        <v>17</v>
      </c>
      <c r="M5" s="8" t="s">
        <v>18</v>
      </c>
      <c r="N5" s="10" t="s">
        <v>16</v>
      </c>
      <c r="O5" s="11" t="s">
        <v>16</v>
      </c>
      <c r="P5" s="114"/>
      <c r="Q5" s="115"/>
    </row>
    <row r="6" spans="1:17" ht="18" customHeight="1">
      <c r="A6" s="23"/>
      <c r="B6" s="42" t="s">
        <v>38</v>
      </c>
      <c r="C6" s="43">
        <v>0.0003295138888888889</v>
      </c>
      <c r="D6" s="15"/>
      <c r="E6" s="16"/>
      <c r="F6" s="17" t="s">
        <v>21</v>
      </c>
      <c r="G6" s="29">
        <v>0</v>
      </c>
      <c r="H6" s="19">
        <f>IF(AND(SUM(C6:E6)&lt;&gt;0,AND(F6&lt;&gt;"N",F6&lt;&gt;"P")),"X",IF(SUM(C6:E6)=0," ",IF(F6="N","NP",IF(OR(C6=0,D6=0,E6=0),MAX(C6:E6),MEDIAN(C6:E6)))+G6))</f>
        <v>0.0003295138888888889</v>
      </c>
      <c r="I6" s="14">
        <v>0.00023726851851851852</v>
      </c>
      <c r="J6" s="15"/>
      <c r="K6" s="16"/>
      <c r="L6" s="17" t="s">
        <v>21</v>
      </c>
      <c r="M6" s="29">
        <v>0</v>
      </c>
      <c r="N6" s="19">
        <f>IF(AND(SUM(I6:K6)&lt;&gt;0,AND(L6&lt;&gt;"N",L6&lt;&gt;"P")),"X",IF(SUM(I6:K6)=0," ",IF(L6="N","NP",IF(OR(I6=0,J6=0,K6=0),MAX(I6:K6),MEDIAN(I6:K6)))+M6))</f>
        <v>0.00023726851851851852</v>
      </c>
      <c r="O6" s="20">
        <f>IF(AND(H6=" ",N6=" ")," ",IF(OR(H6="X",N6="X"),"X",IF(OR(AND(H6="NP",N6="NP"),AND(H6="NP",N6=" "),AND(H6=" ",N6="NP")),"NP",IF(OR(H6=0,N6=0),MAX(H6,N6),MIN(H6,N6)))))</f>
        <v>0.00023726851851851852</v>
      </c>
      <c r="P6" s="21">
        <f>IF(O6="NP",$P$2,O6)</f>
        <v>0.00023726851851851852</v>
      </c>
      <c r="Q6" s="22">
        <f>IF(P6=" "," ",IF(O6="X","X",RANK(P6,$P$6:$P$22,1)))</f>
        <v>1</v>
      </c>
    </row>
    <row r="7" spans="1:17" ht="18" customHeight="1">
      <c r="A7" s="23"/>
      <c r="B7" s="140" t="s">
        <v>51</v>
      </c>
      <c r="C7" s="38">
        <v>0.00028206018518518516</v>
      </c>
      <c r="D7" s="26"/>
      <c r="E7" s="27"/>
      <c r="F7" s="28" t="s">
        <v>21</v>
      </c>
      <c r="G7" s="29">
        <v>0</v>
      </c>
      <c r="H7" s="30">
        <f>IF(AND(SUM(C7:E7)&lt;&gt;0,AND(F7&lt;&gt;"N",F7&lt;&gt;"P")),"X",IF(SUM(C7:E7)=0," ",IF(F7="N","NP",IF(OR(C7=0,D7=0,E7=0),MAX(C7:E7),MEDIAN(C7:E7)))+G7))</f>
        <v>0.00028206018518518516</v>
      </c>
      <c r="I7" s="25">
        <v>0.0002924768518518518</v>
      </c>
      <c r="J7" s="26"/>
      <c r="K7" s="27"/>
      <c r="L7" s="28" t="s">
        <v>21</v>
      </c>
      <c r="M7" s="29">
        <v>0</v>
      </c>
      <c r="N7" s="30">
        <f>IF(AND(SUM(I7:K7)&lt;&gt;0,AND(L7&lt;&gt;"N",L7&lt;&gt;"P")),"X",IF(SUM(I7:K7)=0," ",IF(L7="N","NP",IF(OR(I7=0,J7=0,K7=0),MAX(I7:K7),MEDIAN(I7:K7)))+M7))</f>
        <v>0.0002924768518518518</v>
      </c>
      <c r="O7" s="20">
        <f>IF(AND(H7=" ",N7=" ")," ",IF(OR(H7="X",N7="X"),"X",IF(OR(AND(H7="NP",N7="NP"),AND(H7="NP",N7=" "),AND(H7=" ",N7="NP")),"NP",IF(OR(H7=0,N7=0),MAX(H7,N7),MIN(H7,N7)))))</f>
        <v>0.00028206018518518516</v>
      </c>
      <c r="P7" s="31">
        <f>IF(O7="NP",$P$2,O7)</f>
        <v>0.00028206018518518516</v>
      </c>
      <c r="Q7" s="32">
        <f>IF(P7=" "," ",IF(O7="X","X",RANK(P7,$P$6:$P$22,1)))</f>
        <v>2</v>
      </c>
    </row>
    <row r="8" spans="1:17" ht="18" customHeight="1">
      <c r="A8" s="23"/>
      <c r="B8" s="33" t="s">
        <v>52</v>
      </c>
      <c r="C8" s="38">
        <v>0.00031643518518518517</v>
      </c>
      <c r="D8" s="26"/>
      <c r="E8" s="27"/>
      <c r="F8" s="28" t="s">
        <v>21</v>
      </c>
      <c r="G8" s="29">
        <v>0.00034722222222222224</v>
      </c>
      <c r="H8" s="30">
        <f>IF(AND(SUM(C8:E8)&lt;&gt;0,AND(F8&lt;&gt;"N",F8&lt;&gt;"P")),"X",IF(SUM(C8:E8)=0," ",IF(F8="N","NP",IF(OR(C8=0,D8=0,E8=0),MAX(C8:E8),MEDIAN(C8:E8)))+G8))</f>
        <v>0.0006636574074074074</v>
      </c>
      <c r="I8" s="25">
        <v>0.0002895833333333333</v>
      </c>
      <c r="J8" s="26"/>
      <c r="K8" s="27"/>
      <c r="L8" s="28" t="s">
        <v>21</v>
      </c>
      <c r="M8" s="29">
        <v>0</v>
      </c>
      <c r="N8" s="30">
        <f>IF(AND(SUM(I8:K8)&lt;&gt;0,AND(L8&lt;&gt;"N",L8&lt;&gt;"P")),"X",IF(SUM(I8:K8)=0," ",IF(L8="N","NP",IF(OR(I8=0,J8=0,K8=0),MAX(I8:K8),MEDIAN(I8:K8)))+M8))</f>
        <v>0.0002895833333333333</v>
      </c>
      <c r="O8" s="20">
        <f>IF(AND(H8=" ",N8=" ")," ",IF(OR(H8="X",N8="X"),"X",IF(OR(AND(H8="NP",N8="NP"),AND(H8="NP",N8=" "),AND(H8=" ",N8="NP")),"NP",IF(OR(H8=0,N8=0),MAX(H8,N8),MIN(H8,N8)))))</f>
        <v>0.0002895833333333333</v>
      </c>
      <c r="P8" s="31">
        <f>IF(O8="NP",$P$2,O8)</f>
        <v>0.0002895833333333333</v>
      </c>
      <c r="Q8" s="32">
        <f>IF(P8=" "," ",IF(O8="X","X",RANK(P8,$P$6:$P$22,1)))</f>
        <v>3</v>
      </c>
    </row>
    <row r="9" spans="1:17" ht="18" customHeight="1">
      <c r="A9" s="23"/>
      <c r="B9" s="40" t="s">
        <v>40</v>
      </c>
      <c r="C9" s="38">
        <v>0.0003019675925925926</v>
      </c>
      <c r="D9" s="26"/>
      <c r="E9" s="27"/>
      <c r="F9" s="28" t="s">
        <v>21</v>
      </c>
      <c r="G9" s="29">
        <v>0</v>
      </c>
      <c r="H9" s="30">
        <f>IF(AND(SUM(C9:E9)&lt;&gt;0,AND(F9&lt;&gt;"N",F9&lt;&gt;"P")),"X",IF(SUM(C9:E9)=0," ",IF(F9="N","NP",IF(OR(C9=0,D9=0,E9=0),MAX(C9:E9),MEDIAN(C9:E9)))+G9))</f>
        <v>0.0003019675925925926</v>
      </c>
      <c r="I9" s="25">
        <v>0.0003261574074074074</v>
      </c>
      <c r="J9" s="26"/>
      <c r="K9" s="27"/>
      <c r="L9" s="28" t="s">
        <v>21</v>
      </c>
      <c r="M9" s="29">
        <v>0.00034722222222222224</v>
      </c>
      <c r="N9" s="30">
        <f>IF(AND(SUM(I9:K9)&lt;&gt;0,AND(L9&lt;&gt;"N",L9&lt;&gt;"P")),"X",IF(SUM(I9:K9)=0," ",IF(L9="N","NP",IF(OR(I9=0,J9=0,K9=0),MAX(I9:K9),MEDIAN(I9:K9)))+M9))</f>
        <v>0.0006733796296296297</v>
      </c>
      <c r="O9" s="20">
        <f>IF(AND(H9=" ",N9=" ")," ",IF(OR(H9="X",N9="X"),"X",IF(OR(AND(H9="NP",N9="NP"),AND(H9="NP",N9=" "),AND(H9=" ",N9="NP")),"NP",IF(OR(H9=0,N9=0),MAX(H9,N9),MIN(H9,N9)))))</f>
        <v>0.0003019675925925926</v>
      </c>
      <c r="P9" s="31">
        <f>IF(O9="NP",$P$2,O9)</f>
        <v>0.0003019675925925926</v>
      </c>
      <c r="Q9" s="32">
        <f>IF(P9=" "," ",IF(O9="X","X",RANK(P9,$P$6:$P$22,1)))</f>
        <v>4</v>
      </c>
    </row>
    <row r="10" spans="1:17" ht="18" customHeight="1">
      <c r="A10" s="23"/>
      <c r="B10" s="42" t="s">
        <v>45</v>
      </c>
      <c r="C10" s="38">
        <v>0.0003096064814814815</v>
      </c>
      <c r="D10" s="26"/>
      <c r="E10" s="27"/>
      <c r="F10" s="28" t="s">
        <v>21</v>
      </c>
      <c r="G10" s="29">
        <v>0</v>
      </c>
      <c r="H10" s="30">
        <f>IF(AND(SUM(C10:E10)&lt;&gt;0,AND(F10&lt;&gt;"N",F10&lt;&gt;"P")),"X",IF(SUM(C10:E10)=0," ",IF(F10="N","NP",IF(OR(C10=0,D10=0,E10=0),MAX(C10:E10),MEDIAN(C10:E10)))+G10))</f>
        <v>0.0003096064814814815</v>
      </c>
      <c r="I10" s="25">
        <v>0.0003133101851851852</v>
      </c>
      <c r="J10" s="26"/>
      <c r="K10" s="27"/>
      <c r="L10" s="28" t="s">
        <v>21</v>
      </c>
      <c r="M10" s="29">
        <v>0</v>
      </c>
      <c r="N10" s="30">
        <f>IF(AND(SUM(I10:K10)&lt;&gt;0,AND(L10&lt;&gt;"N",L10&lt;&gt;"P")),"X",IF(SUM(I10:K10)=0," ",IF(L10="N","NP",IF(OR(I10=0,J10=0,K10=0),MAX(I10:K10),MEDIAN(I10:K10)))+M10))</f>
        <v>0.0003133101851851852</v>
      </c>
      <c r="O10" s="20">
        <f>IF(AND(H10=" ",N10=" ")," ",IF(OR(H10="X",N10="X"),"X",IF(OR(AND(H10="NP",N10="NP"),AND(H10="NP",N10=" "),AND(H10=" ",N10="NP")),"NP",IF(OR(H10=0,N10=0),MAX(H10,N10),MIN(H10,N10)))))</f>
        <v>0.0003096064814814815</v>
      </c>
      <c r="P10" s="31">
        <f>IF(O10="NP",$P$2,O10)</f>
        <v>0.0003096064814814815</v>
      </c>
      <c r="Q10" s="32">
        <f>IF(P10=" "," ",IF(O10="X","X",RANK(P10,$P$6:$P$22,1)))</f>
        <v>5</v>
      </c>
    </row>
    <row r="11" spans="1:17" ht="18" customHeight="1">
      <c r="A11" s="23"/>
      <c r="B11" s="24" t="s">
        <v>28</v>
      </c>
      <c r="C11" s="38">
        <v>0.00043530092592592595</v>
      </c>
      <c r="D11" s="26"/>
      <c r="E11" s="27"/>
      <c r="F11" s="28" t="s">
        <v>21</v>
      </c>
      <c r="G11" s="29">
        <v>0</v>
      </c>
      <c r="H11" s="30">
        <f>IF(AND(SUM(C11:E11)&lt;&gt;0,AND(F11&lt;&gt;"N",F11&lt;&gt;"P")),"X",IF(SUM(C11:E11)=0," ",IF(F11="N","NP",IF(OR(C11=0,D11=0,E11=0),MAX(C11:E11),MEDIAN(C11:E11)))+G11))</f>
        <v>0.00043530092592592595</v>
      </c>
      <c r="I11" s="25">
        <v>0.00036180555555555553</v>
      </c>
      <c r="J11" s="26"/>
      <c r="K11" s="27"/>
      <c r="L11" s="28" t="s">
        <v>21</v>
      </c>
      <c r="M11" s="29">
        <v>0</v>
      </c>
      <c r="N11" s="30">
        <f>IF(AND(SUM(I11:K11)&lt;&gt;0,AND(L11&lt;&gt;"N",L11&lt;&gt;"P")),"X",IF(SUM(I11:K11)=0," ",IF(L11="N","NP",IF(OR(I11=0,J11=0,K11=0),MAX(I11:K11),MEDIAN(I11:K11)))+M11))</f>
        <v>0.00036180555555555553</v>
      </c>
      <c r="O11" s="20">
        <f>IF(AND(H11=" ",N11=" ")," ",IF(OR(H11="X",N11="X"),"X",IF(OR(AND(H11="NP",N11="NP"),AND(H11="NP",N11=" "),AND(H11=" ",N11="NP")),"NP",IF(OR(H11=0,N11=0),MAX(H11,N11),MIN(H11,N11)))))</f>
        <v>0.00036180555555555553</v>
      </c>
      <c r="P11" s="31">
        <f>IF(O11="NP",$P$2,O11)</f>
        <v>0.00036180555555555553</v>
      </c>
      <c r="Q11" s="32">
        <f>IF(P11=" "," ",IF(O11="X","X",RANK(P11,$P$6:$P$22,1)))</f>
        <v>6</v>
      </c>
    </row>
    <row r="12" spans="1:17" ht="18" customHeight="1">
      <c r="A12" s="23"/>
      <c r="B12" s="42" t="s">
        <v>47</v>
      </c>
      <c r="C12" s="38">
        <v>0.0003633101851851852</v>
      </c>
      <c r="D12" s="26"/>
      <c r="E12" s="27"/>
      <c r="F12" s="28" t="s">
        <v>21</v>
      </c>
      <c r="G12" s="29">
        <v>0.00034722222222222224</v>
      </c>
      <c r="H12" s="30">
        <f>IF(AND(SUM(C12:E12)&lt;&gt;0,AND(F12&lt;&gt;"N",F12&lt;&gt;"P")),"X",IF(SUM(C12:E12)=0," ",IF(F12="N","NP",IF(OR(C12=0,D12=0,E12=0),MAX(C12:E12),MEDIAN(C12:E12)))+G12))</f>
        <v>0.0007105324074074074</v>
      </c>
      <c r="I12" s="25">
        <v>0.00036805555555555555</v>
      </c>
      <c r="J12" s="26"/>
      <c r="K12" s="27"/>
      <c r="L12" s="28" t="s">
        <v>21</v>
      </c>
      <c r="M12" s="29">
        <v>0</v>
      </c>
      <c r="N12" s="30">
        <f>IF(AND(SUM(I12:K12)&lt;&gt;0,AND(L12&lt;&gt;"N",L12&lt;&gt;"P")),"X",IF(SUM(I12:K12)=0," ",IF(L12="N","NP",IF(OR(I12=0,J12=0,K12=0),MAX(I12:K12),MEDIAN(I12:K12)))+M12))</f>
        <v>0.00036805555555555555</v>
      </c>
      <c r="O12" s="20">
        <f>IF(AND(H12=" ",N12=" ")," ",IF(OR(H12="X",N12="X"),"X",IF(OR(AND(H12="NP",N12="NP"),AND(H12="NP",N12=" "),AND(H12=" ",N12="NP")),"NP",IF(OR(H12=0,N12=0),MAX(H12,N12),MIN(H12,N12)))))</f>
        <v>0.00036805555555555555</v>
      </c>
      <c r="P12" s="31">
        <f>IF(O12="NP",$P$2,O12)</f>
        <v>0.00036805555555555555</v>
      </c>
      <c r="Q12" s="32">
        <f>IF(P12=" "," ",IF(O12="X","X",RANK(P12,$P$6:$P$22,1)))</f>
        <v>7</v>
      </c>
    </row>
    <row r="13" spans="1:17" ht="18" customHeight="1">
      <c r="A13" s="23"/>
      <c r="B13" s="42" t="s">
        <v>48</v>
      </c>
      <c r="C13" s="38">
        <v>0.00036053240740740745</v>
      </c>
      <c r="D13" s="26"/>
      <c r="E13" s="27"/>
      <c r="F13" s="28" t="s">
        <v>21</v>
      </c>
      <c r="G13" s="29">
        <v>0.00034722222222222224</v>
      </c>
      <c r="H13" s="30">
        <f>IF(AND(SUM(C13:E13)&lt;&gt;0,AND(F13&lt;&gt;"N",F13&lt;&gt;"P")),"X",IF(SUM(C13:E13)=0," ",IF(F13="N","NP",IF(OR(C13=0,D13=0,E13=0),MAX(C13:E13),MEDIAN(C13:E13)))+G13))</f>
        <v>0.0007077546296296297</v>
      </c>
      <c r="I13" s="25">
        <v>0.00038310185185185186</v>
      </c>
      <c r="J13" s="26"/>
      <c r="K13" s="27"/>
      <c r="L13" s="28" t="s">
        <v>21</v>
      </c>
      <c r="M13" s="29">
        <v>0</v>
      </c>
      <c r="N13" s="30">
        <f>IF(AND(SUM(I13:K13)&lt;&gt;0,AND(L13&lt;&gt;"N",L13&lt;&gt;"P")),"X",IF(SUM(I13:K13)=0," ",IF(L13="N","NP",IF(OR(I13=0,J13=0,K13=0),MAX(I13:K13),MEDIAN(I13:K13)))+M13))</f>
        <v>0.00038310185185185186</v>
      </c>
      <c r="O13" s="20">
        <f>IF(AND(H13=" ",N13=" ")," ",IF(OR(H13="X",N13="X"),"X",IF(OR(AND(H13="NP",N13="NP"),AND(H13="NP",N13=" "),AND(H13=" ",N13="NP")),"NP",IF(OR(H13=0,N13=0),MAX(H13,N13),MIN(H13,N13)))))</f>
        <v>0.00038310185185185186</v>
      </c>
      <c r="P13" s="31">
        <f>IF(O13="NP",$P$2,O13)</f>
        <v>0.00038310185185185186</v>
      </c>
      <c r="Q13" s="32">
        <f>IF(P13=" "," ",IF(O13="X","X",RANK(P13,$P$6:$P$22,1)))</f>
        <v>8</v>
      </c>
    </row>
    <row r="14" spans="1:17" ht="18" customHeight="1">
      <c r="A14" s="23"/>
      <c r="B14" s="42" t="s">
        <v>32</v>
      </c>
      <c r="C14" s="38">
        <v>0.0004512731481481482</v>
      </c>
      <c r="D14" s="26"/>
      <c r="E14" s="27"/>
      <c r="F14" s="28" t="s">
        <v>21</v>
      </c>
      <c r="G14" s="29">
        <v>0</v>
      </c>
      <c r="H14" s="30">
        <f>IF(AND(SUM(C14:E14)&lt;&gt;0,AND(F14&lt;&gt;"N",F14&lt;&gt;"P")),"X",IF(SUM(C14:E14)=0," ",IF(F14="N","NP",IF(OR(C14=0,D14=0,E14=0),MAX(C14:E14),MEDIAN(C14:E14)))+G14))</f>
        <v>0.0004512731481481482</v>
      </c>
      <c r="I14" s="25">
        <v>0.00045844907407407406</v>
      </c>
      <c r="J14" s="26"/>
      <c r="K14" s="27"/>
      <c r="L14" s="28" t="s">
        <v>21</v>
      </c>
      <c r="M14" s="29">
        <v>0.00034722222222222224</v>
      </c>
      <c r="N14" s="30">
        <f>IF(AND(SUM(I14:K14)&lt;&gt;0,AND(L14&lt;&gt;"N",L14&lt;&gt;"P")),"X",IF(SUM(I14:K14)=0," ",IF(L14="N","NP",IF(OR(I14=0,J14=0,K14=0),MAX(I14:K14),MEDIAN(I14:K14)))+M14))</f>
        <v>0.0008056712962962963</v>
      </c>
      <c r="O14" s="20">
        <f>IF(AND(H14=" ",N14=" ")," ",IF(OR(H14="X",N14="X"),"X",IF(OR(AND(H14="NP",N14="NP"),AND(H14="NP",N14=" "),AND(H14=" ",N14="NP")),"NP",IF(OR(H14=0,N14=0),MAX(H14,N14),MIN(H14,N14)))))</f>
        <v>0.0004512731481481482</v>
      </c>
      <c r="P14" s="31">
        <f>IF(O14="NP",$P$2,O14)</f>
        <v>0.0004512731481481482</v>
      </c>
      <c r="Q14" s="32">
        <f>IF(P14=" "," ",IF(O14="X","X",RANK(P14,$P$6:$P$22,1)))</f>
        <v>9</v>
      </c>
    </row>
    <row r="15" spans="1:17" ht="18" customHeight="1">
      <c r="A15" s="23"/>
      <c r="B15" s="42" t="s">
        <v>44</v>
      </c>
      <c r="C15" s="38">
        <v>0.0005618055555555555</v>
      </c>
      <c r="D15" s="26"/>
      <c r="E15" s="27"/>
      <c r="F15" s="28" t="s">
        <v>21</v>
      </c>
      <c r="G15" s="29">
        <v>0</v>
      </c>
      <c r="H15" s="30">
        <f>IF(AND(SUM(C15:E15)&lt;&gt;0,AND(F15&lt;&gt;"N",F15&lt;&gt;"P")),"X",IF(SUM(C15:E15)=0," ",IF(F15="N","NP",IF(OR(C15=0,D15=0,E15=0),MAX(C15:E15),MEDIAN(C15:E15)))+G15))</f>
        <v>0.0005618055555555555</v>
      </c>
      <c r="I15" s="25">
        <v>0.00048703703703703696</v>
      </c>
      <c r="J15" s="26"/>
      <c r="K15" s="27"/>
      <c r="L15" s="28" t="s">
        <v>21</v>
      </c>
      <c r="M15" s="29">
        <v>0</v>
      </c>
      <c r="N15" s="30">
        <f>IF(AND(SUM(I15:K15)&lt;&gt;0,AND(L15&lt;&gt;"N",L15&lt;&gt;"P")),"X",IF(SUM(I15:K15)=0," ",IF(L15="N","NP",IF(OR(I15=0,J15=0,K15=0),MAX(I15:K15),MEDIAN(I15:K15)))+M15))</f>
        <v>0.00048703703703703696</v>
      </c>
      <c r="O15" s="20">
        <f>IF(AND(H15=" ",N15=" ")," ",IF(OR(H15="X",N15="X"),"X",IF(OR(AND(H15="NP",N15="NP"),AND(H15="NP",N15=" "),AND(H15=" ",N15="NP")),"NP",IF(OR(H15=0,N15=0),MAX(H15,N15),MIN(H15,N15)))))</f>
        <v>0.00048703703703703696</v>
      </c>
      <c r="P15" s="31">
        <f>IF(O15="NP",$P$2,O15)</f>
        <v>0.00048703703703703696</v>
      </c>
      <c r="Q15" s="32">
        <f>IF(P15=" "," ",IF(O15="X","X",RANK(P15,$P$6:$P$22,1)))</f>
        <v>10</v>
      </c>
    </row>
    <row r="16" spans="1:17" ht="18" customHeight="1">
      <c r="A16" s="23"/>
      <c r="B16" s="40" t="s">
        <v>46</v>
      </c>
      <c r="C16" s="38">
        <v>0.0005238425925925926</v>
      </c>
      <c r="D16" s="26"/>
      <c r="E16" s="27"/>
      <c r="F16" s="28" t="s">
        <v>21</v>
      </c>
      <c r="G16" s="29">
        <v>0</v>
      </c>
      <c r="H16" s="30">
        <f>IF(AND(SUM(C16:E16)&lt;&gt;0,AND(F16&lt;&gt;"N",F16&lt;&gt;"P")),"X",IF(SUM(C16:E16)=0," ",IF(F16="N","NP",IF(OR(C16=0,D16=0,E16=0),MAX(C16:E16),MEDIAN(C16:E16)))+G16))</f>
        <v>0.0005238425925925926</v>
      </c>
      <c r="I16" s="25">
        <v>0.0006064814814814814</v>
      </c>
      <c r="J16" s="26"/>
      <c r="K16" s="27"/>
      <c r="L16" s="28" t="s">
        <v>21</v>
      </c>
      <c r="M16" s="29">
        <v>0.00034722222222222224</v>
      </c>
      <c r="N16" s="30">
        <f>IF(AND(SUM(I16:K16)&lt;&gt;0,AND(L16&lt;&gt;"N",L16&lt;&gt;"P")),"X",IF(SUM(I16:K16)=0," ",IF(L16="N","NP",IF(OR(I16=0,J16=0,K16=0),MAX(I16:K16),MEDIAN(I16:K16)))+M16))</f>
        <v>0.0009537037037037036</v>
      </c>
      <c r="O16" s="20">
        <f>IF(AND(H16=" ",N16=" ")," ",IF(OR(H16="X",N16="X"),"X",IF(OR(AND(H16="NP",N16="NP"),AND(H16="NP",N16=" "),AND(H16=" ",N16="NP")),"NP",IF(OR(H16=0,N16=0),MAX(H16,N16),MIN(H16,N16)))))</f>
        <v>0.0005238425925925926</v>
      </c>
      <c r="P16" s="31">
        <f>IF(O16="NP",$P$2,O16)</f>
        <v>0.0005238425925925926</v>
      </c>
      <c r="Q16" s="32">
        <f>IF(P16=" "," ",IF(O16="X","X",RANK(P16,$P$6:$P$22,1)))</f>
        <v>11</v>
      </c>
    </row>
    <row r="17" spans="1:17" ht="18" customHeight="1">
      <c r="A17" s="23"/>
      <c r="B17" s="24" t="s">
        <v>35</v>
      </c>
      <c r="C17" s="38">
        <v>0.0005376157407407407</v>
      </c>
      <c r="D17" s="26"/>
      <c r="E17" s="27"/>
      <c r="F17" s="28" t="s">
        <v>21</v>
      </c>
      <c r="G17" s="29">
        <v>0.00034722222222222224</v>
      </c>
      <c r="H17" s="30">
        <f>IF(AND(SUM(C17:E17)&lt;&gt;0,AND(F17&lt;&gt;"N",F17&lt;&gt;"P")),"X",IF(SUM(C17:E17)=0," ",IF(F17="N","NP",IF(OR(C17=0,D17=0,E17=0),MAX(C17:E17),MEDIAN(C17:E17)))+G17))</f>
        <v>0.0008848379629629629</v>
      </c>
      <c r="I17" s="25">
        <v>0.0006002314814814814</v>
      </c>
      <c r="J17" s="26"/>
      <c r="K17" s="27"/>
      <c r="L17" s="28" t="s">
        <v>21</v>
      </c>
      <c r="M17" s="29">
        <v>0</v>
      </c>
      <c r="N17" s="30">
        <f>IF(AND(SUM(I17:K17)&lt;&gt;0,AND(L17&lt;&gt;"N",L17&lt;&gt;"P")),"X",IF(SUM(I17:K17)=0," ",IF(L17="N","NP",IF(OR(I17=0,J17=0,K17=0),MAX(I17:K17),MEDIAN(I17:K17)))+M17))</f>
        <v>0.0006002314814814814</v>
      </c>
      <c r="O17" s="20">
        <f>IF(AND(H17=" ",N17=" ")," ",IF(OR(H17="X",N17="X"),"X",IF(OR(AND(H17="NP",N17="NP"),AND(H17="NP",N17=" "),AND(H17=" ",N17="NP")),"NP",IF(OR(H17=0,N17=0),MAX(H17,N17),MIN(H17,N17)))))</f>
        <v>0.0006002314814814814</v>
      </c>
      <c r="P17" s="31">
        <f>IF(O17="NP",$P$2,O17)</f>
        <v>0.0006002314814814814</v>
      </c>
      <c r="Q17" s="32">
        <f>IF(P17=" "," ",IF(O17="X","X",RANK(P17,$P$6:$P$22,1)))</f>
        <v>12</v>
      </c>
    </row>
    <row r="18" spans="1:17" ht="18" customHeight="1">
      <c r="A18" s="23"/>
      <c r="B18" s="42" t="s">
        <v>22</v>
      </c>
      <c r="C18" s="38">
        <v>0.0002980324074074074</v>
      </c>
      <c r="D18" s="26"/>
      <c r="E18" s="27"/>
      <c r="F18" s="28" t="s">
        <v>21</v>
      </c>
      <c r="G18" s="29">
        <v>0.00034722222222222224</v>
      </c>
      <c r="H18" s="30">
        <f>IF(AND(SUM(C18:E18)&lt;&gt;0,AND(F18&lt;&gt;"N",F18&lt;&gt;"P")),"X",IF(SUM(C18:E18)=0," ",IF(F18="N","NP",IF(OR(C18=0,D18=0,E18=0),MAX(C18:E18),MEDIAN(C18:E18)))+G18))</f>
        <v>0.0006452546296296296</v>
      </c>
      <c r="I18" s="25">
        <v>0.0006355324074074074</v>
      </c>
      <c r="J18" s="26"/>
      <c r="K18" s="27"/>
      <c r="L18" s="28" t="s">
        <v>21</v>
      </c>
      <c r="M18" s="29">
        <v>0</v>
      </c>
      <c r="N18" s="30">
        <f>IF(AND(SUM(I18:K18)&lt;&gt;0,AND(L18&lt;&gt;"N",L18&lt;&gt;"P")),"X",IF(SUM(I18:K18)=0," ",IF(L18="N","NP",IF(OR(I18=0,J18=0,K18=0),MAX(I18:K18),MEDIAN(I18:K18)))+M18))</f>
        <v>0.0006355324074074074</v>
      </c>
      <c r="O18" s="20">
        <f>IF(AND(H18=" ",N18=" ")," ",IF(OR(H18="X",N18="X"),"X",IF(OR(AND(H18="NP",N18="NP"),AND(H18="NP",N18=" "),AND(H18=" ",N18="NP")),"NP",IF(OR(H18=0,N18=0),MAX(H18,N18),MIN(H18,N18)))))</f>
        <v>0.0006355324074074074</v>
      </c>
      <c r="P18" s="31">
        <f>IF(O18="NP",$P$2,O18)</f>
        <v>0.0006355324074074074</v>
      </c>
      <c r="Q18" s="32">
        <f>IF(P18=" "," ",IF(O18="X","X",RANK(P18,$P$6:$P$22,1)))</f>
        <v>13</v>
      </c>
    </row>
    <row r="19" spans="1:17" ht="18" customHeight="1">
      <c r="A19" s="23"/>
      <c r="B19" s="42" t="s">
        <v>49</v>
      </c>
      <c r="C19" s="38">
        <v>0.0007452546296296296</v>
      </c>
      <c r="D19" s="26"/>
      <c r="E19" s="27"/>
      <c r="F19" s="28" t="s">
        <v>21</v>
      </c>
      <c r="G19" s="29">
        <v>0</v>
      </c>
      <c r="H19" s="30">
        <f>IF(AND(SUM(C19:E19)&lt;&gt;0,AND(F19&lt;&gt;"N",F19&lt;&gt;"P")),"X",IF(SUM(C19:E19)=0," ",IF(F19="N","NP",IF(OR(C19=0,D19=0,E19=0),MAX(C19:E19),MEDIAN(C19:E19)))+G19))</f>
        <v>0.0007452546296296296</v>
      </c>
      <c r="I19" s="25">
        <v>0.00040138888888888885</v>
      </c>
      <c r="J19" s="26"/>
      <c r="K19" s="27"/>
      <c r="L19" s="28" t="s">
        <v>21</v>
      </c>
      <c r="M19" s="29">
        <v>0.00034722222222222224</v>
      </c>
      <c r="N19" s="30">
        <f>IF(AND(SUM(I19:K19)&lt;&gt;0,AND(L19&lt;&gt;"N",L19&lt;&gt;"P")),"X",IF(SUM(I19:K19)=0," ",IF(L19="N","NP",IF(OR(I19=0,J19=0,K19=0),MAX(I19:K19),MEDIAN(I19:K19)))+M19))</f>
        <v>0.0007486111111111111</v>
      </c>
      <c r="O19" s="20">
        <f>IF(AND(H19=" ",N19=" ")," ",IF(OR(H19="X",N19="X"),"X",IF(OR(AND(H19="NP",N19="NP"),AND(H19="NP",N19=" "),AND(H19=" ",N19="NP")),"NP",IF(OR(H19=0,N19=0),MAX(H19,N19),MIN(H19,N19)))))</f>
        <v>0.0007452546296296296</v>
      </c>
      <c r="P19" s="31">
        <f>IF(O19="NP",$P$2,O19)</f>
        <v>0.0007452546296296296</v>
      </c>
      <c r="Q19" s="32">
        <f>IF(P19=" "," ",IF(O19="X","X",RANK(P19,$P$6:$P$22,1)))</f>
        <v>14</v>
      </c>
    </row>
    <row r="20" spans="1:17" ht="18" customHeight="1">
      <c r="A20" s="23"/>
      <c r="B20" s="24" t="s">
        <v>43</v>
      </c>
      <c r="C20" s="38">
        <v>0.0004246527777777777</v>
      </c>
      <c r="D20" s="26"/>
      <c r="E20" s="27"/>
      <c r="F20" s="28" t="s">
        <v>21</v>
      </c>
      <c r="G20" s="29">
        <v>0.00034722222222222224</v>
      </c>
      <c r="H20" s="30">
        <f>IF(AND(SUM(C20:E20)&lt;&gt;0,AND(F20&lt;&gt;"N",F20&lt;&gt;"P")),"X",IF(SUM(C20:E20)=0," ",IF(F20="N","NP",IF(OR(C20=0,D20=0,E20=0),MAX(C20:E20),MEDIAN(C20:E20)))+G20))</f>
        <v>0.000771875</v>
      </c>
      <c r="I20" s="25">
        <v>0.0005204861111111111</v>
      </c>
      <c r="J20" s="26"/>
      <c r="K20" s="27"/>
      <c r="L20" s="28" t="s">
        <v>21</v>
      </c>
      <c r="M20" s="29">
        <v>0.00034722222222222224</v>
      </c>
      <c r="N20" s="30">
        <f>IF(AND(SUM(I20:K20)&lt;&gt;0,AND(L20&lt;&gt;"N",L20&lt;&gt;"P")),"X",IF(SUM(I20:K20)=0," ",IF(L20="N","NP",IF(OR(I20=0,J20=0,K20=0),MAX(I20:K20),MEDIAN(I20:K20)))+M20))</f>
        <v>0.0008677083333333334</v>
      </c>
      <c r="O20" s="20">
        <f>IF(AND(H20=" ",N20=" ")," ",IF(OR(H20="X",N20="X"),"X",IF(OR(AND(H20="NP",N20="NP"),AND(H20="NP",N20=" "),AND(H20=" ",N20="NP")),"NP",IF(OR(H20=0,N20=0),MAX(H20,N20),MIN(H20,N20)))))</f>
        <v>0.000771875</v>
      </c>
      <c r="P20" s="31">
        <f>IF(O20="NP",$P$2,O20)</f>
        <v>0.000771875</v>
      </c>
      <c r="Q20" s="32">
        <f>IF(P20=" "," ",IF(O20="X","X",RANK(P20,$P$6:$P$22,1)))</f>
        <v>15</v>
      </c>
    </row>
    <row r="21" spans="1:17" ht="18" customHeight="1">
      <c r="A21" s="23"/>
      <c r="B21" s="42" t="s">
        <v>19</v>
      </c>
      <c r="C21" s="38">
        <v>0.0005306712962962963</v>
      </c>
      <c r="D21" s="26"/>
      <c r="E21" s="27"/>
      <c r="F21" s="28" t="s">
        <v>21</v>
      </c>
      <c r="G21" s="29">
        <v>0.00034722222222222224</v>
      </c>
      <c r="H21" s="30">
        <f>IF(AND(SUM(C21:E21)&lt;&gt;0,AND(F21&lt;&gt;"N",F21&lt;&gt;"P")),"X",IF(SUM(C21:E21)=0," ",IF(F21="N","NP",IF(OR(C21=0,D21=0,E21=0),MAX(C21:E21),MEDIAN(C21:E21)))+G21))</f>
        <v>0.0008778935185185185</v>
      </c>
      <c r="I21" s="25">
        <v>0.0005864583333333334</v>
      </c>
      <c r="J21" s="26"/>
      <c r="K21" s="27"/>
      <c r="L21" s="28" t="s">
        <v>21</v>
      </c>
      <c r="M21" s="29">
        <v>0.00034722222222222224</v>
      </c>
      <c r="N21" s="30">
        <f>IF(AND(SUM(I21:K21)&lt;&gt;0,AND(L21&lt;&gt;"N",L21&lt;&gt;"P")),"X",IF(SUM(I21:K21)=0," ",IF(L21="N","NP",IF(OR(I21=0,J21=0,K21=0),MAX(I21:K21),MEDIAN(I21:K21)))+M21))</f>
        <v>0.0009336805555555557</v>
      </c>
      <c r="O21" s="20">
        <f>IF(AND(H21=" ",N21=" ")," ",IF(OR(H21="X",N21="X"),"X",IF(OR(AND(H21="NP",N21="NP"),AND(H21="NP",N21=" "),AND(H21=" ",N21="NP")),"NP",IF(OR(H21=0,N21=0),MAX(H21,N21),MIN(H21,N21)))))</f>
        <v>0.0008778935185185185</v>
      </c>
      <c r="P21" s="31">
        <f>IF(O21="NP",$P$2,O21)</f>
        <v>0.0008778935185185185</v>
      </c>
      <c r="Q21" s="32">
        <f>IF(P21=" "," ",IF(O21="X","X",RANK(P21,$P$6:$P$22,1)))</f>
        <v>16</v>
      </c>
    </row>
    <row r="22" spans="1:17" ht="18" customHeight="1" thickBot="1">
      <c r="A22" s="141"/>
      <c r="B22" s="139" t="s">
        <v>50</v>
      </c>
      <c r="C22" s="135">
        <v>0</v>
      </c>
      <c r="D22" s="77"/>
      <c r="E22" s="78"/>
      <c r="F22" s="79" t="s">
        <v>26</v>
      </c>
      <c r="G22" s="142"/>
      <c r="H22" s="80" t="str">
        <f>IF(AND(SUM(C22:E22)&lt;&gt;0,AND(F22&lt;&gt;"N",F22&lt;&gt;"P")),"X",IF(SUM(C22:E22)=0," ",IF(F22="N","NP",IF(OR(C22=0,D22=0,E22=0),MAX(C22:E22),MEDIAN(C22:E22)))+G22))</f>
        <v> </v>
      </c>
      <c r="I22" s="76">
        <v>0.00045775462962962957</v>
      </c>
      <c r="J22" s="77"/>
      <c r="K22" s="78"/>
      <c r="L22" s="79" t="s">
        <v>21</v>
      </c>
      <c r="M22" s="136">
        <v>0.0006944444444444445</v>
      </c>
      <c r="N22" s="80">
        <f>IF(AND(SUM(I22:K22)&lt;&gt;0,AND(L22&lt;&gt;"N",L22&lt;&gt;"P")),"X",IF(SUM(I22:K22)=0," ",IF(L22="N","NP",IF(OR(I22=0,J22=0,K22=0),MAX(I22:K22),MEDIAN(I22:K22)))+M22))</f>
        <v>0.0011521990740740741</v>
      </c>
      <c r="O22" s="81">
        <f>IF(AND(H22=" ",N22=" ")," ",IF(OR(H22="X",N22="X"),"X",IF(OR(AND(H22="NP",N22="NP"),AND(H22="NP",N22=" "),AND(H22=" ",N22="NP")),"NP",IF(OR(H22=0,N22=0),MAX(H22,N22),MIN(H22,N22)))))</f>
        <v>0.0011521990740740741</v>
      </c>
      <c r="P22" s="82">
        <f>IF(O22="NP",$P$2,O22)</f>
        <v>0.0011521990740740741</v>
      </c>
      <c r="Q22" s="83">
        <f>IF(P22=" "," ",IF(O22="X","X",RANK(P22,$P$6:$P$22,1)))</f>
        <v>17</v>
      </c>
    </row>
  </sheetData>
  <sheetProtection/>
  <mergeCells count="16">
    <mergeCell ref="L1:Q1"/>
    <mergeCell ref="C1:K1"/>
    <mergeCell ref="A1:B1"/>
    <mergeCell ref="M2:M4"/>
    <mergeCell ref="N2:N4"/>
    <mergeCell ref="O2:O4"/>
    <mergeCell ref="Q2:Q5"/>
    <mergeCell ref="B4:B5"/>
    <mergeCell ref="P2:P5"/>
    <mergeCell ref="L2:L4"/>
    <mergeCell ref="I2:K3"/>
    <mergeCell ref="F2:F4"/>
    <mergeCell ref="C2:E3"/>
    <mergeCell ref="A2:A5"/>
    <mergeCell ref="G2:G4"/>
    <mergeCell ref="H2:H4"/>
  </mergeCells>
  <conditionalFormatting sqref="C6:E21">
    <cfRule type="expression" priority="1" dxfId="124" stopIfTrue="1">
      <formula>AND(OR($C6=0,$D6=0,$E6=0),C6=MAX($C6:$E6))</formula>
    </cfRule>
    <cfRule type="expression" priority="2" dxfId="124" stopIfTrue="1">
      <formula>AND(AND($C6&lt;&gt;0,$D6&lt;&gt;0,$E6&lt;&gt;0),C6=MEDIAN($C6:$E6))</formula>
    </cfRule>
  </conditionalFormatting>
  <conditionalFormatting sqref="I6:K21">
    <cfRule type="expression" priority="3" dxfId="124" stopIfTrue="1">
      <formula>AND(OR($I6=0,$J6=0,$K6=0),I6=MAX($I6:$K6))</formula>
    </cfRule>
    <cfRule type="expression" priority="4" dxfId="124" stopIfTrue="1">
      <formula>AND(AND($I6&lt;&gt;0,$J6&lt;&gt;0,$K6&lt;&gt;0),I6=MEDIAN($I6:$K6))</formula>
    </cfRule>
  </conditionalFormatting>
  <conditionalFormatting sqref="F6:F21">
    <cfRule type="cellIs" priority="5" dxfId="124" operator="equal" stopIfTrue="1">
      <formula>"N"</formula>
    </cfRule>
    <cfRule type="expression" priority="6" dxfId="125" stopIfTrue="1">
      <formula>$H6=" "</formula>
    </cfRule>
  </conditionalFormatting>
  <conditionalFormatting sqref="L6:L21">
    <cfRule type="cellIs" priority="7" dxfId="124" operator="equal" stopIfTrue="1">
      <formula>"N"</formula>
    </cfRule>
    <cfRule type="expression" priority="8" dxfId="125" stopIfTrue="1">
      <formula>$N6=" "</formula>
    </cfRule>
  </conditionalFormatting>
  <conditionalFormatting sqref="H6:H21 N6:Q21">
    <cfRule type="cellIs" priority="9" dxfId="126" operator="equal" stopIfTrue="1">
      <formula>"X"</formula>
    </cfRule>
  </conditionalFormatting>
  <conditionalFormatting sqref="A6:A22">
    <cfRule type="expression" priority="11" dxfId="125" stopIfTrue="1">
      <formula>#REF!=" "</formula>
    </cfRule>
  </conditionalFormatting>
  <conditionalFormatting sqref="C22:E22">
    <cfRule type="expression" priority="10" dxfId="124" stopIfTrue="1">
      <formula>AND(OR($C22=0,$D22=0,$E22=0),C22=MAX($C22:$E22))</formula>
    </cfRule>
    <cfRule type="expression" priority="11" dxfId="124" stopIfTrue="1">
      <formula>AND(AND($C22&lt;&gt;0,$D22&lt;&gt;0,$E22&lt;&gt;0),C22=MEDIAN($C22:$E22))</formula>
    </cfRule>
  </conditionalFormatting>
  <conditionalFormatting sqref="I22:K22">
    <cfRule type="expression" priority="12" dxfId="124" stopIfTrue="1">
      <formula>AND(OR($I22=0,$J22=0,$K22=0),I22=MAX($I22:$K22))</formula>
    </cfRule>
    <cfRule type="expression" priority="13" dxfId="124" stopIfTrue="1">
      <formula>AND(AND($I22&lt;&gt;0,$J22&lt;&gt;0,$K22&lt;&gt;0),I22=MEDIAN($I22:$K22))</formula>
    </cfRule>
  </conditionalFormatting>
  <conditionalFormatting sqref="F22">
    <cfRule type="cellIs" priority="14" dxfId="124" operator="equal" stopIfTrue="1">
      <formula>"N"</formula>
    </cfRule>
    <cfRule type="expression" priority="15" dxfId="125" stopIfTrue="1">
      <formula>$H22=" "</formula>
    </cfRule>
  </conditionalFormatting>
  <conditionalFormatting sqref="L22">
    <cfRule type="cellIs" priority="16" dxfId="124" operator="equal" stopIfTrue="1">
      <formula>"N"</formula>
    </cfRule>
    <cfRule type="expression" priority="17" dxfId="125" stopIfTrue="1">
      <formula>$N22=" "</formula>
    </cfRule>
  </conditionalFormatting>
  <conditionalFormatting sqref="N22:Q22 H22">
    <cfRule type="cellIs" priority="18" dxfId="126" operator="equal" stopIfTrue="1">
      <formula>"X"</formula>
    </cfRule>
  </conditionalFormatting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9">
      <selection activeCell="B34" sqref="B34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16.00390625" style="0" customWidth="1"/>
    <col min="4" max="6" width="7.7109375" style="0" customWidth="1"/>
    <col min="7" max="7" width="4.7109375" style="0" customWidth="1"/>
    <col min="8" max="8" width="5.7109375" style="0" customWidth="1"/>
    <col min="9" max="9" width="8.00390625" style="0" customWidth="1"/>
    <col min="10" max="12" width="7.7109375" style="0" customWidth="1"/>
    <col min="13" max="13" width="4.7109375" style="0" customWidth="1"/>
    <col min="14" max="14" width="5.7109375" style="0" customWidth="1"/>
    <col min="15" max="15" width="8.00390625" style="0" customWidth="1"/>
    <col min="16" max="16" width="8.7109375" style="0" customWidth="1"/>
    <col min="17" max="17" width="9.140625" style="0" hidden="1" customWidth="1"/>
    <col min="18" max="18" width="5.7109375" style="0" customWidth="1"/>
  </cols>
  <sheetData>
    <row r="1" spans="1:18" ht="28.5" thickBot="1">
      <c r="A1" s="123"/>
      <c r="B1" s="124"/>
      <c r="C1" s="124"/>
      <c r="D1" s="94" t="s">
        <v>53</v>
      </c>
      <c r="E1" s="94"/>
      <c r="F1" s="94"/>
      <c r="G1" s="94"/>
      <c r="H1" s="94"/>
      <c r="I1" s="94"/>
      <c r="J1" s="94"/>
      <c r="K1" s="94"/>
      <c r="L1" s="94"/>
      <c r="M1" s="95">
        <v>42434</v>
      </c>
      <c r="N1" s="94"/>
      <c r="O1" s="94"/>
      <c r="P1" s="94"/>
      <c r="Q1" s="94"/>
      <c r="R1" s="96"/>
    </row>
    <row r="2" spans="1:18" ht="15.75" customHeight="1">
      <c r="A2" s="125" t="s">
        <v>1</v>
      </c>
      <c r="B2" s="128" t="s">
        <v>2</v>
      </c>
      <c r="C2" s="129"/>
      <c r="D2" s="100" t="s">
        <v>3</v>
      </c>
      <c r="E2" s="101"/>
      <c r="F2" s="102"/>
      <c r="G2" s="106" t="s">
        <v>4</v>
      </c>
      <c r="H2" s="106" t="s">
        <v>54</v>
      </c>
      <c r="I2" s="108" t="s">
        <v>6</v>
      </c>
      <c r="J2" s="100" t="s">
        <v>7</v>
      </c>
      <c r="K2" s="101"/>
      <c r="L2" s="102"/>
      <c r="M2" s="106" t="s">
        <v>4</v>
      </c>
      <c r="N2" s="106" t="s">
        <v>54</v>
      </c>
      <c r="O2" s="108" t="s">
        <v>8</v>
      </c>
      <c r="P2" s="110" t="s">
        <v>9</v>
      </c>
      <c r="Q2" s="112">
        <v>0.00625</v>
      </c>
      <c r="R2" s="110" t="s">
        <v>10</v>
      </c>
    </row>
    <row r="3" spans="1:18" ht="26.25" thickBot="1">
      <c r="A3" s="126"/>
      <c r="B3" s="130" t="s">
        <v>55</v>
      </c>
      <c r="C3" s="131"/>
      <c r="D3" s="103"/>
      <c r="E3" s="104"/>
      <c r="F3" s="105"/>
      <c r="G3" s="107"/>
      <c r="H3" s="107"/>
      <c r="I3" s="109"/>
      <c r="J3" s="103"/>
      <c r="K3" s="104"/>
      <c r="L3" s="105"/>
      <c r="M3" s="107"/>
      <c r="N3" s="107"/>
      <c r="O3" s="109"/>
      <c r="P3" s="111"/>
      <c r="Q3" s="113"/>
      <c r="R3" s="111"/>
    </row>
    <row r="4" spans="1:18" ht="15">
      <c r="A4" s="126"/>
      <c r="B4" s="121" t="s">
        <v>56</v>
      </c>
      <c r="C4" s="121" t="s">
        <v>12</v>
      </c>
      <c r="D4" s="3" t="s">
        <v>13</v>
      </c>
      <c r="E4" s="4" t="s">
        <v>14</v>
      </c>
      <c r="F4" s="5" t="s">
        <v>15</v>
      </c>
      <c r="G4" s="107"/>
      <c r="H4" s="118"/>
      <c r="I4" s="109"/>
      <c r="J4" s="3" t="s">
        <v>13</v>
      </c>
      <c r="K4" s="4" t="s">
        <v>14</v>
      </c>
      <c r="L4" s="5" t="s">
        <v>15</v>
      </c>
      <c r="M4" s="107"/>
      <c r="N4" s="118"/>
      <c r="O4" s="109"/>
      <c r="P4" s="111"/>
      <c r="Q4" s="113"/>
      <c r="R4" s="111"/>
    </row>
    <row r="5" spans="1:18" ht="15.75" thickBot="1">
      <c r="A5" s="127"/>
      <c r="B5" s="122"/>
      <c r="C5" s="122"/>
      <c r="D5" s="6" t="s">
        <v>16</v>
      </c>
      <c r="E5" s="7" t="s">
        <v>16</v>
      </c>
      <c r="F5" s="8" t="s">
        <v>16</v>
      </c>
      <c r="G5" s="9" t="s">
        <v>17</v>
      </c>
      <c r="H5" s="8" t="s">
        <v>41</v>
      </c>
      <c r="I5" s="10" t="s">
        <v>16</v>
      </c>
      <c r="J5" s="6" t="s">
        <v>16</v>
      </c>
      <c r="K5" s="7" t="s">
        <v>16</v>
      </c>
      <c r="L5" s="8" t="s">
        <v>16</v>
      </c>
      <c r="M5" s="9" t="s">
        <v>17</v>
      </c>
      <c r="N5" s="8" t="s">
        <v>41</v>
      </c>
      <c r="O5" s="10" t="s">
        <v>16</v>
      </c>
      <c r="P5" s="11" t="s">
        <v>16</v>
      </c>
      <c r="Q5" s="114"/>
      <c r="R5" s="115"/>
    </row>
    <row r="6" spans="1:18" ht="18">
      <c r="A6" s="53" t="s">
        <v>57</v>
      </c>
      <c r="B6" s="54" t="s">
        <v>58</v>
      </c>
      <c r="C6" s="55" t="s">
        <v>51</v>
      </c>
      <c r="D6" s="43">
        <v>0.00030613425925925925</v>
      </c>
      <c r="E6" s="15"/>
      <c r="F6" s="16"/>
      <c r="G6" s="17" t="s">
        <v>21</v>
      </c>
      <c r="H6" s="56">
        <v>0</v>
      </c>
      <c r="I6" s="19">
        <f aca="true" t="shared" si="0" ref="I6:I38">IF(AND(SUM(D6:F6)&lt;&gt;0,AND(G6&lt;&gt;"N",G6&lt;&gt;"P")),"X",IF(SUM(D6:F6)=0," ",IF(G6="N","NP",IF(OR(D6=0,E6=0,F6=0),MAX(D6:F6),MEDIAN(D6:F6)))+H6))</f>
        <v>0.00030613425925925925</v>
      </c>
      <c r="J6" s="14">
        <v>0.0003381944444444444</v>
      </c>
      <c r="K6" s="15"/>
      <c r="L6" s="16"/>
      <c r="M6" s="17" t="s">
        <v>21</v>
      </c>
      <c r="N6" s="18">
        <v>0.00034722222222222224</v>
      </c>
      <c r="O6" s="19">
        <f aca="true" t="shared" si="1" ref="O6:O38">IF(AND(SUM(J6:L6)&lt;&gt;0,AND(M6&lt;&gt;"N",M6&lt;&gt;"P")),"X",IF(SUM(J6:L6)=0," ",IF(M6="N","NP",IF(OR(J6=0,K6=0,L6=0),MAX(J6:L6),MEDIAN(J6:L6)))+N6))</f>
        <v>0.0006854166666666666</v>
      </c>
      <c r="P6" s="20">
        <f aca="true" t="shared" si="2" ref="P6:P38">IF(AND(I6=" ",O6=" ")," ",IF(OR(I6="X",O6="X"),"X",IF(OR(AND(I6="NP",O6="NP"),AND(I6="NP",O6=" "),AND(I6=" ",O6="NP")),"NP",IF(OR(I6=0,O6=0),MAX(I6,O6),MIN(I6,O6)))))</f>
        <v>0.00030613425925925925</v>
      </c>
      <c r="Q6" s="21">
        <f aca="true" t="shared" si="3" ref="Q6:Q38">IF(P6="NP",$Q$2,P6)</f>
        <v>0.00030613425925925925</v>
      </c>
      <c r="R6" s="22">
        <f aca="true" t="shared" si="4" ref="R6:R16">IF(Q6=" "," ",IF(P6="X","X",RANK(Q6,$Q$6:$Q$38,1)))</f>
        <v>1</v>
      </c>
    </row>
    <row r="7" spans="1:18" ht="18">
      <c r="A7" s="53" t="s">
        <v>59</v>
      </c>
      <c r="B7" s="57" t="s">
        <v>60</v>
      </c>
      <c r="C7" s="58" t="s">
        <v>47</v>
      </c>
      <c r="D7" s="38">
        <v>0.0003173611111111111</v>
      </c>
      <c r="E7" s="26"/>
      <c r="F7" s="27"/>
      <c r="G7" s="28" t="s">
        <v>21</v>
      </c>
      <c r="H7" s="34">
        <v>0</v>
      </c>
      <c r="I7" s="30">
        <f t="shared" si="0"/>
        <v>0.0003173611111111111</v>
      </c>
      <c r="J7" s="25"/>
      <c r="K7" s="26"/>
      <c r="L7" s="27"/>
      <c r="M7" s="28" t="s">
        <v>21</v>
      </c>
      <c r="N7" s="34"/>
      <c r="O7" s="30" t="str">
        <f t="shared" si="1"/>
        <v> </v>
      </c>
      <c r="P7" s="20">
        <f t="shared" si="2"/>
        <v>0.0003173611111111111</v>
      </c>
      <c r="Q7" s="31">
        <f t="shared" si="3"/>
        <v>0.0003173611111111111</v>
      </c>
      <c r="R7" s="32">
        <f t="shared" si="4"/>
        <v>2</v>
      </c>
    </row>
    <row r="8" spans="1:18" ht="18">
      <c r="A8" s="53" t="s">
        <v>61</v>
      </c>
      <c r="B8" s="57" t="s">
        <v>62</v>
      </c>
      <c r="C8" s="59" t="s">
        <v>63</v>
      </c>
      <c r="D8" s="38">
        <v>0.00043125</v>
      </c>
      <c r="E8" s="26"/>
      <c r="F8" s="27"/>
      <c r="G8" s="28" t="s">
        <v>21</v>
      </c>
      <c r="H8" s="34">
        <v>0.00034722222222222224</v>
      </c>
      <c r="I8" s="30">
        <f t="shared" si="0"/>
        <v>0.0007784722222222223</v>
      </c>
      <c r="J8" s="25">
        <v>0.00031874999999999997</v>
      </c>
      <c r="K8" s="26"/>
      <c r="L8" s="27"/>
      <c r="M8" s="28" t="s">
        <v>21</v>
      </c>
      <c r="N8" s="34">
        <v>0</v>
      </c>
      <c r="O8" s="30">
        <f t="shared" si="1"/>
        <v>0.00031874999999999997</v>
      </c>
      <c r="P8" s="20">
        <f t="shared" si="2"/>
        <v>0.00031874999999999997</v>
      </c>
      <c r="Q8" s="31">
        <f t="shared" si="3"/>
        <v>0.00031874999999999997</v>
      </c>
      <c r="R8" s="32">
        <f t="shared" si="4"/>
        <v>3</v>
      </c>
    </row>
    <row r="9" spans="1:18" ht="18">
      <c r="A9" s="53" t="s">
        <v>64</v>
      </c>
      <c r="B9" s="57" t="s">
        <v>65</v>
      </c>
      <c r="C9" s="59" t="s">
        <v>47</v>
      </c>
      <c r="D9" s="38">
        <v>0.00032233796296296296</v>
      </c>
      <c r="E9" s="26"/>
      <c r="F9" s="27"/>
      <c r="G9" s="28" t="s">
        <v>21</v>
      </c>
      <c r="H9" s="35">
        <v>0</v>
      </c>
      <c r="I9" s="30">
        <f t="shared" si="0"/>
        <v>0.00032233796296296296</v>
      </c>
      <c r="J9" s="25"/>
      <c r="K9" s="26"/>
      <c r="L9" s="27"/>
      <c r="M9" s="28" t="s">
        <v>21</v>
      </c>
      <c r="N9" s="34"/>
      <c r="O9" s="30" t="str">
        <f t="shared" si="1"/>
        <v> </v>
      </c>
      <c r="P9" s="20">
        <f t="shared" si="2"/>
        <v>0.00032233796296296296</v>
      </c>
      <c r="Q9" s="31">
        <f t="shared" si="3"/>
        <v>0.00032233796296296296</v>
      </c>
      <c r="R9" s="32">
        <f t="shared" si="4"/>
        <v>4</v>
      </c>
    </row>
    <row r="10" spans="1:18" ht="30">
      <c r="A10" s="60" t="s">
        <v>66</v>
      </c>
      <c r="B10" s="61" t="s">
        <v>67</v>
      </c>
      <c r="C10" s="62" t="s">
        <v>68</v>
      </c>
      <c r="D10" s="38">
        <v>0.0003361111111111111</v>
      </c>
      <c r="E10" s="26"/>
      <c r="F10" s="27"/>
      <c r="G10" s="28" t="s">
        <v>21</v>
      </c>
      <c r="H10" s="34">
        <v>0</v>
      </c>
      <c r="I10" s="30">
        <f t="shared" si="0"/>
        <v>0.0003361111111111111</v>
      </c>
      <c r="J10" s="25">
        <v>0.00033888888888888895</v>
      </c>
      <c r="K10" s="26"/>
      <c r="L10" s="27"/>
      <c r="M10" s="28" t="s">
        <v>21</v>
      </c>
      <c r="N10" s="34">
        <v>0.00034722222222222224</v>
      </c>
      <c r="O10" s="30">
        <f t="shared" si="1"/>
        <v>0.0006861111111111112</v>
      </c>
      <c r="P10" s="20">
        <f t="shared" si="2"/>
        <v>0.0003361111111111111</v>
      </c>
      <c r="Q10" s="31">
        <f t="shared" si="3"/>
        <v>0.0003361111111111111</v>
      </c>
      <c r="R10" s="32">
        <f t="shared" si="4"/>
        <v>5</v>
      </c>
    </row>
    <row r="11" spans="1:18" ht="18">
      <c r="A11" s="53" t="s">
        <v>69</v>
      </c>
      <c r="B11" s="57" t="s">
        <v>70</v>
      </c>
      <c r="C11" s="59" t="s">
        <v>71</v>
      </c>
      <c r="D11" s="38">
        <v>0.0004446759259259259</v>
      </c>
      <c r="E11" s="26"/>
      <c r="F11" s="27"/>
      <c r="G11" s="28" t="s">
        <v>21</v>
      </c>
      <c r="H11" s="34">
        <v>0.00034722222222222224</v>
      </c>
      <c r="I11" s="30">
        <f t="shared" si="0"/>
        <v>0.0007918981481481481</v>
      </c>
      <c r="J11" s="25">
        <v>0.00034953703703703704</v>
      </c>
      <c r="K11" s="26"/>
      <c r="L11" s="27"/>
      <c r="M11" s="28" t="s">
        <v>21</v>
      </c>
      <c r="N11" s="34">
        <v>0</v>
      </c>
      <c r="O11" s="30">
        <f t="shared" si="1"/>
        <v>0.00034953703703703704</v>
      </c>
      <c r="P11" s="20">
        <f t="shared" si="2"/>
        <v>0.00034953703703703704</v>
      </c>
      <c r="Q11" s="31">
        <f t="shared" si="3"/>
        <v>0.00034953703703703704</v>
      </c>
      <c r="R11" s="32">
        <f t="shared" si="4"/>
        <v>6</v>
      </c>
    </row>
    <row r="12" spans="1:18" ht="18">
      <c r="A12" s="60" t="s">
        <v>72</v>
      </c>
      <c r="B12" s="61" t="s">
        <v>73</v>
      </c>
      <c r="C12" s="62" t="s">
        <v>68</v>
      </c>
      <c r="D12" s="38">
        <v>0.00038368055555555557</v>
      </c>
      <c r="E12" s="26"/>
      <c r="F12" s="27"/>
      <c r="G12" s="28" t="s">
        <v>21</v>
      </c>
      <c r="H12" s="35">
        <v>0.00034722222222222224</v>
      </c>
      <c r="I12" s="30">
        <f t="shared" si="0"/>
        <v>0.0007309027777777778</v>
      </c>
      <c r="J12" s="25">
        <v>0.00035798611111111106</v>
      </c>
      <c r="K12" s="26"/>
      <c r="L12" s="27"/>
      <c r="M12" s="28" t="s">
        <v>21</v>
      </c>
      <c r="N12" s="34">
        <v>0</v>
      </c>
      <c r="O12" s="30">
        <f t="shared" si="1"/>
        <v>0.00035798611111111106</v>
      </c>
      <c r="P12" s="20">
        <f t="shared" si="2"/>
        <v>0.00035798611111111106</v>
      </c>
      <c r="Q12" s="31">
        <f t="shared" si="3"/>
        <v>0.00035798611111111106</v>
      </c>
      <c r="R12" s="32">
        <f t="shared" si="4"/>
        <v>7</v>
      </c>
    </row>
    <row r="13" spans="1:18" ht="18">
      <c r="A13" s="53" t="s">
        <v>74</v>
      </c>
      <c r="B13" s="57" t="s">
        <v>75</v>
      </c>
      <c r="C13" s="59" t="s">
        <v>76</v>
      </c>
      <c r="D13" s="38">
        <v>0.00038298611111111123</v>
      </c>
      <c r="E13" s="26"/>
      <c r="F13" s="27"/>
      <c r="G13" s="28" t="s">
        <v>21</v>
      </c>
      <c r="H13" s="34">
        <v>0</v>
      </c>
      <c r="I13" s="30">
        <f t="shared" si="0"/>
        <v>0.00038298611111111123</v>
      </c>
      <c r="J13" s="25">
        <v>0.0003812499999999999</v>
      </c>
      <c r="K13" s="26"/>
      <c r="L13" s="27"/>
      <c r="M13" s="28" t="s">
        <v>21</v>
      </c>
      <c r="N13" s="34">
        <v>0</v>
      </c>
      <c r="O13" s="30">
        <f t="shared" si="1"/>
        <v>0.0003812499999999999</v>
      </c>
      <c r="P13" s="20">
        <f t="shared" si="2"/>
        <v>0.0003812499999999999</v>
      </c>
      <c r="Q13" s="31">
        <f t="shared" si="3"/>
        <v>0.0003812499999999999</v>
      </c>
      <c r="R13" s="32">
        <f t="shared" si="4"/>
        <v>8</v>
      </c>
    </row>
    <row r="14" spans="1:18" ht="18">
      <c r="A14" s="53" t="s">
        <v>77</v>
      </c>
      <c r="B14" s="57" t="s">
        <v>78</v>
      </c>
      <c r="C14" s="59" t="s">
        <v>76</v>
      </c>
      <c r="D14" s="38">
        <v>0.0004899305555555556</v>
      </c>
      <c r="E14" s="26"/>
      <c r="F14" s="27"/>
      <c r="G14" s="28" t="s">
        <v>21</v>
      </c>
      <c r="H14" s="34">
        <v>0</v>
      </c>
      <c r="I14" s="30">
        <f t="shared" si="0"/>
        <v>0.0004899305555555556</v>
      </c>
      <c r="J14" s="25">
        <v>0.00040034722222222224</v>
      </c>
      <c r="K14" s="26"/>
      <c r="L14" s="27"/>
      <c r="M14" s="28" t="s">
        <v>21</v>
      </c>
      <c r="N14" s="34">
        <v>0</v>
      </c>
      <c r="O14" s="30">
        <f t="shared" si="1"/>
        <v>0.00040034722222222224</v>
      </c>
      <c r="P14" s="20">
        <f t="shared" si="2"/>
        <v>0.00040034722222222224</v>
      </c>
      <c r="Q14" s="31">
        <f t="shared" si="3"/>
        <v>0.00040034722222222224</v>
      </c>
      <c r="R14" s="32">
        <f t="shared" si="4"/>
        <v>9</v>
      </c>
    </row>
    <row r="15" spans="1:18" ht="18">
      <c r="A15" s="53" t="s">
        <v>79</v>
      </c>
      <c r="B15" s="57" t="s">
        <v>80</v>
      </c>
      <c r="C15" s="59" t="s">
        <v>71</v>
      </c>
      <c r="D15" s="38">
        <v>0.00047511574074074074</v>
      </c>
      <c r="E15" s="26"/>
      <c r="F15" s="27"/>
      <c r="G15" s="28" t="s">
        <v>21</v>
      </c>
      <c r="H15" s="34">
        <v>0.00034722222222222224</v>
      </c>
      <c r="I15" s="30">
        <f t="shared" si="0"/>
        <v>0.000822337962962963</v>
      </c>
      <c r="J15" s="25">
        <v>0.00042430555555555554</v>
      </c>
      <c r="K15" s="26"/>
      <c r="L15" s="27"/>
      <c r="M15" s="28" t="s">
        <v>21</v>
      </c>
      <c r="N15" s="34">
        <v>0</v>
      </c>
      <c r="O15" s="30">
        <f t="shared" si="1"/>
        <v>0.00042430555555555554</v>
      </c>
      <c r="P15" s="20">
        <f t="shared" si="2"/>
        <v>0.00042430555555555554</v>
      </c>
      <c r="Q15" s="31">
        <f t="shared" si="3"/>
        <v>0.00042430555555555554</v>
      </c>
      <c r="R15" s="32">
        <f t="shared" si="4"/>
        <v>10</v>
      </c>
    </row>
    <row r="16" spans="1:18" ht="18">
      <c r="A16" s="53" t="s">
        <v>81</v>
      </c>
      <c r="B16" s="57" t="s">
        <v>82</v>
      </c>
      <c r="C16" s="59" t="s">
        <v>76</v>
      </c>
      <c r="D16" s="38">
        <v>0.00044733796296296297</v>
      </c>
      <c r="E16" s="26"/>
      <c r="F16" s="27"/>
      <c r="G16" s="28" t="s">
        <v>21</v>
      </c>
      <c r="H16" s="34">
        <v>0</v>
      </c>
      <c r="I16" s="30">
        <f t="shared" si="0"/>
        <v>0.00044733796296296297</v>
      </c>
      <c r="J16" s="25">
        <v>0.00047025462962962966</v>
      </c>
      <c r="K16" s="26"/>
      <c r="L16" s="27"/>
      <c r="M16" s="28" t="s">
        <v>21</v>
      </c>
      <c r="N16" s="34">
        <v>0</v>
      </c>
      <c r="O16" s="30">
        <f t="shared" si="1"/>
        <v>0.00047025462962962966</v>
      </c>
      <c r="P16" s="20">
        <f t="shared" si="2"/>
        <v>0.00044733796296296297</v>
      </c>
      <c r="Q16" s="31">
        <f t="shared" si="3"/>
        <v>0.00044733796296296297</v>
      </c>
      <c r="R16" s="32">
        <f t="shared" si="4"/>
        <v>11</v>
      </c>
    </row>
    <row r="17" spans="1:18" ht="18">
      <c r="A17" s="53" t="s">
        <v>83</v>
      </c>
      <c r="B17" s="57" t="s">
        <v>84</v>
      </c>
      <c r="C17" s="59" t="s">
        <v>47</v>
      </c>
      <c r="D17" s="38">
        <v>0.0005085648148148148</v>
      </c>
      <c r="E17" s="26"/>
      <c r="F17" s="27"/>
      <c r="G17" s="28" t="s">
        <v>21</v>
      </c>
      <c r="H17" s="34">
        <v>0</v>
      </c>
      <c r="I17" s="30">
        <f t="shared" si="0"/>
        <v>0.0005085648148148148</v>
      </c>
      <c r="J17" s="25">
        <v>0.0006405092592592593</v>
      </c>
      <c r="K17" s="26"/>
      <c r="L17" s="27"/>
      <c r="M17" s="28" t="s">
        <v>21</v>
      </c>
      <c r="N17" s="34">
        <v>0.0006944444444444445</v>
      </c>
      <c r="O17" s="30">
        <f t="shared" si="1"/>
        <v>0.0013349537037037036</v>
      </c>
      <c r="P17" s="20">
        <f t="shared" si="2"/>
        <v>0.0005085648148148148</v>
      </c>
      <c r="Q17" s="31"/>
      <c r="R17" s="32">
        <v>12</v>
      </c>
    </row>
    <row r="18" spans="1:18" ht="18">
      <c r="A18" s="53" t="s">
        <v>85</v>
      </c>
      <c r="B18" s="57" t="s">
        <v>86</v>
      </c>
      <c r="C18" s="59" t="s">
        <v>87</v>
      </c>
      <c r="D18" s="38">
        <v>0.0008753472222222222</v>
      </c>
      <c r="E18" s="26"/>
      <c r="F18" s="27"/>
      <c r="G18" s="28" t="s">
        <v>21</v>
      </c>
      <c r="H18" s="34">
        <v>0.00034722222222222224</v>
      </c>
      <c r="I18" s="30">
        <f t="shared" si="0"/>
        <v>0.0012225694444444445</v>
      </c>
      <c r="J18" s="25">
        <v>0.0005574074074074074</v>
      </c>
      <c r="K18" s="26"/>
      <c r="L18" s="27"/>
      <c r="M18" s="28" t="s">
        <v>21</v>
      </c>
      <c r="N18" s="34">
        <v>0</v>
      </c>
      <c r="O18" s="30">
        <f t="shared" si="1"/>
        <v>0.0005574074074074074</v>
      </c>
      <c r="P18" s="20">
        <f t="shared" si="2"/>
        <v>0.0005574074074074074</v>
      </c>
      <c r="Q18" s="31">
        <f t="shared" si="3"/>
        <v>0.0005574074074074074</v>
      </c>
      <c r="R18" s="32">
        <v>13</v>
      </c>
    </row>
    <row r="19" spans="1:18" ht="18">
      <c r="A19" s="53" t="s">
        <v>88</v>
      </c>
      <c r="B19" s="57" t="s">
        <v>89</v>
      </c>
      <c r="C19" s="63" t="s">
        <v>87</v>
      </c>
      <c r="D19" s="38">
        <v>0.0005875</v>
      </c>
      <c r="E19" s="26"/>
      <c r="F19" s="27"/>
      <c r="G19" s="28" t="s">
        <v>21</v>
      </c>
      <c r="H19" s="35">
        <v>0</v>
      </c>
      <c r="I19" s="30">
        <f t="shared" si="0"/>
        <v>0.0005875</v>
      </c>
      <c r="J19" s="25">
        <v>0.0006793981481481482</v>
      </c>
      <c r="K19" s="26"/>
      <c r="L19" s="27"/>
      <c r="M19" s="28" t="s">
        <v>21</v>
      </c>
      <c r="N19" s="34">
        <v>0.0006944444444444445</v>
      </c>
      <c r="O19" s="30">
        <f t="shared" si="1"/>
        <v>0.0013738425925925927</v>
      </c>
      <c r="P19" s="20">
        <f t="shared" si="2"/>
        <v>0.0005875</v>
      </c>
      <c r="Q19" s="31">
        <f t="shared" si="3"/>
        <v>0.0005875</v>
      </c>
      <c r="R19" s="32">
        <v>14</v>
      </c>
    </row>
    <row r="20" spans="1:18" ht="18">
      <c r="A20" s="53" t="s">
        <v>90</v>
      </c>
      <c r="B20" s="57" t="s">
        <v>91</v>
      </c>
      <c r="C20" s="59" t="s">
        <v>47</v>
      </c>
      <c r="D20" s="38">
        <v>0.0008655092592592593</v>
      </c>
      <c r="E20" s="26"/>
      <c r="F20" s="27"/>
      <c r="G20" s="28" t="s">
        <v>21</v>
      </c>
      <c r="H20" s="34">
        <v>0.00034722222222222224</v>
      </c>
      <c r="I20" s="30">
        <f t="shared" si="0"/>
        <v>0.0012127314814814815</v>
      </c>
      <c r="J20" s="25">
        <v>0.0006685185185185185</v>
      </c>
      <c r="K20" s="26"/>
      <c r="L20" s="27"/>
      <c r="M20" s="28" t="s">
        <v>21</v>
      </c>
      <c r="N20" s="34">
        <v>0</v>
      </c>
      <c r="O20" s="30">
        <f t="shared" si="1"/>
        <v>0.0006685185185185185</v>
      </c>
      <c r="P20" s="20">
        <f t="shared" si="2"/>
        <v>0.0006685185185185185</v>
      </c>
      <c r="Q20" s="31">
        <f t="shared" si="3"/>
        <v>0.0006685185185185185</v>
      </c>
      <c r="R20" s="32">
        <v>15</v>
      </c>
    </row>
    <row r="21" spans="1:18" ht="18">
      <c r="A21" s="60" t="s">
        <v>92</v>
      </c>
      <c r="B21" s="61" t="s">
        <v>93</v>
      </c>
      <c r="C21" s="62" t="s">
        <v>87</v>
      </c>
      <c r="D21" s="38">
        <v>0.0006714120370370371</v>
      </c>
      <c r="E21" s="26"/>
      <c r="F21" s="27"/>
      <c r="G21" s="28" t="s">
        <v>21</v>
      </c>
      <c r="H21" s="35">
        <v>0</v>
      </c>
      <c r="I21" s="30">
        <f t="shared" si="0"/>
        <v>0.0006714120370370371</v>
      </c>
      <c r="J21" s="25">
        <v>0.0009265046296296297</v>
      </c>
      <c r="K21" s="26"/>
      <c r="L21" s="27"/>
      <c r="M21" s="28" t="s">
        <v>21</v>
      </c>
      <c r="N21" s="34">
        <v>0.00034722222222222224</v>
      </c>
      <c r="O21" s="30">
        <f t="shared" si="1"/>
        <v>0.0012737268518518518</v>
      </c>
      <c r="P21" s="20">
        <f t="shared" si="2"/>
        <v>0.0006714120370370371</v>
      </c>
      <c r="Q21" s="31">
        <f t="shared" si="3"/>
        <v>0.0006714120370370371</v>
      </c>
      <c r="R21" s="32">
        <v>16</v>
      </c>
    </row>
    <row r="22" spans="1:18" ht="18">
      <c r="A22" s="53" t="s">
        <v>94</v>
      </c>
      <c r="B22" s="57" t="s">
        <v>95</v>
      </c>
      <c r="C22" s="59" t="s">
        <v>63</v>
      </c>
      <c r="D22" s="38">
        <v>0.0006247685185185185</v>
      </c>
      <c r="E22" s="26"/>
      <c r="F22" s="27"/>
      <c r="G22" s="28" t="s">
        <v>21</v>
      </c>
      <c r="H22" s="34">
        <v>0.00034722222222222224</v>
      </c>
      <c r="I22" s="30">
        <f t="shared" si="0"/>
        <v>0.0009719907407407407</v>
      </c>
      <c r="J22" s="25">
        <v>0.0004274305555555556</v>
      </c>
      <c r="K22" s="26"/>
      <c r="L22" s="27"/>
      <c r="M22" s="28" t="s">
        <v>21</v>
      </c>
      <c r="N22" s="34">
        <v>0.00034722222222222224</v>
      </c>
      <c r="O22" s="30">
        <f t="shared" si="1"/>
        <v>0.0007746527777777779</v>
      </c>
      <c r="P22" s="20">
        <f t="shared" si="2"/>
        <v>0.0007746527777777779</v>
      </c>
      <c r="Q22" s="31">
        <f t="shared" si="3"/>
        <v>0.0007746527777777779</v>
      </c>
      <c r="R22" s="32">
        <v>17</v>
      </c>
    </row>
    <row r="23" spans="1:18" ht="18">
      <c r="A23" s="60" t="s">
        <v>96</v>
      </c>
      <c r="B23" s="61" t="s">
        <v>97</v>
      </c>
      <c r="C23" s="62" t="s">
        <v>98</v>
      </c>
      <c r="D23" s="38">
        <v>0.0004834490740740741</v>
      </c>
      <c r="E23" s="26"/>
      <c r="F23" s="27"/>
      <c r="G23" s="28" t="s">
        <v>21</v>
      </c>
      <c r="H23" s="35">
        <v>0.00034722222222222224</v>
      </c>
      <c r="I23" s="30">
        <f t="shared" si="0"/>
        <v>0.0008306712962962964</v>
      </c>
      <c r="J23" s="25">
        <v>0.0005767361111111111</v>
      </c>
      <c r="K23" s="26"/>
      <c r="L23" s="27"/>
      <c r="M23" s="28" t="s">
        <v>21</v>
      </c>
      <c r="N23" s="34">
        <v>0.00034722222222222224</v>
      </c>
      <c r="O23" s="30">
        <f t="shared" si="1"/>
        <v>0.0009239583333333333</v>
      </c>
      <c r="P23" s="20">
        <f t="shared" si="2"/>
        <v>0.0008306712962962964</v>
      </c>
      <c r="Q23" s="31">
        <f t="shared" si="3"/>
        <v>0.0008306712962962964</v>
      </c>
      <c r="R23" s="32">
        <v>18</v>
      </c>
    </row>
    <row r="24" spans="1:18" ht="18">
      <c r="A24" s="60" t="s">
        <v>99</v>
      </c>
      <c r="B24" s="61" t="s">
        <v>100</v>
      </c>
      <c r="C24" s="62" t="s">
        <v>68</v>
      </c>
      <c r="D24" s="38">
        <v>0.000387962962962963</v>
      </c>
      <c r="E24" s="26"/>
      <c r="F24" s="27"/>
      <c r="G24" s="28" t="s">
        <v>21</v>
      </c>
      <c r="H24" s="34">
        <v>0.0006944444444444445</v>
      </c>
      <c r="I24" s="30">
        <f t="shared" si="0"/>
        <v>0.0010824074074074074</v>
      </c>
      <c r="J24" s="25">
        <v>0.0005160879629629631</v>
      </c>
      <c r="K24" s="26"/>
      <c r="L24" s="27"/>
      <c r="M24" s="28" t="s">
        <v>21</v>
      </c>
      <c r="N24" s="34">
        <v>0.00034722222222222224</v>
      </c>
      <c r="O24" s="30">
        <f t="shared" si="1"/>
        <v>0.0008633101851851853</v>
      </c>
      <c r="P24" s="20">
        <f t="shared" si="2"/>
        <v>0.0008633101851851853</v>
      </c>
      <c r="Q24" s="31">
        <f t="shared" si="3"/>
        <v>0.0008633101851851853</v>
      </c>
      <c r="R24" s="32">
        <v>19</v>
      </c>
    </row>
    <row r="25" spans="1:18" ht="18">
      <c r="A25" s="60" t="s">
        <v>101</v>
      </c>
      <c r="B25" s="61" t="s">
        <v>102</v>
      </c>
      <c r="C25" s="59" t="s">
        <v>51</v>
      </c>
      <c r="D25" s="38">
        <v>0.0005824074074074075</v>
      </c>
      <c r="E25" s="26"/>
      <c r="F25" s="27"/>
      <c r="G25" s="28" t="s">
        <v>21</v>
      </c>
      <c r="H25" s="34">
        <v>0.00034722222222222224</v>
      </c>
      <c r="I25" s="30">
        <f t="shared" si="0"/>
        <v>0.0009296296296296296</v>
      </c>
      <c r="J25" s="25">
        <v>0.0005722222222222221</v>
      </c>
      <c r="K25" s="26"/>
      <c r="L25" s="27"/>
      <c r="M25" s="28" t="s">
        <v>21</v>
      </c>
      <c r="N25" s="34">
        <v>0.00034722222222222224</v>
      </c>
      <c r="O25" s="30">
        <f t="shared" si="1"/>
        <v>0.0009194444444444443</v>
      </c>
      <c r="P25" s="20">
        <f t="shared" si="2"/>
        <v>0.0009194444444444443</v>
      </c>
      <c r="Q25" s="31">
        <f t="shared" si="3"/>
        <v>0.0009194444444444443</v>
      </c>
      <c r="R25" s="32">
        <v>20</v>
      </c>
    </row>
    <row r="26" spans="1:18" ht="18.75" thickBot="1">
      <c r="A26" s="64" t="s">
        <v>103</v>
      </c>
      <c r="B26" s="65" t="s">
        <v>104</v>
      </c>
      <c r="C26" s="66" t="s">
        <v>27</v>
      </c>
      <c r="D26" s="49">
        <v>0.0009215277777777777</v>
      </c>
      <c r="E26" s="45"/>
      <c r="F26" s="46"/>
      <c r="G26" s="28" t="s">
        <v>21</v>
      </c>
      <c r="H26" s="34">
        <v>0</v>
      </c>
      <c r="I26" s="48">
        <f t="shared" si="0"/>
        <v>0.0009215277777777777</v>
      </c>
      <c r="J26" s="49">
        <v>0.000715625</v>
      </c>
      <c r="K26" s="45"/>
      <c r="L26" s="46"/>
      <c r="M26" s="47" t="s">
        <v>21</v>
      </c>
      <c r="N26" s="34">
        <v>0.0006944444444444445</v>
      </c>
      <c r="O26" s="48">
        <f t="shared" si="1"/>
        <v>0.0014100694444444445</v>
      </c>
      <c r="P26" s="50">
        <f t="shared" si="2"/>
        <v>0.0009215277777777777</v>
      </c>
      <c r="Q26" s="51">
        <f t="shared" si="3"/>
        <v>0.0009215277777777777</v>
      </c>
      <c r="R26" s="52">
        <v>21</v>
      </c>
    </row>
    <row r="27" spans="1:18" ht="28.5" thickBot="1">
      <c r="A27" s="123"/>
      <c r="B27" s="124"/>
      <c r="C27" s="124"/>
      <c r="D27" s="94" t="s">
        <v>53</v>
      </c>
      <c r="E27" s="94"/>
      <c r="F27" s="94"/>
      <c r="G27" s="94"/>
      <c r="H27" s="94"/>
      <c r="I27" s="94"/>
      <c r="J27" s="94"/>
      <c r="K27" s="94"/>
      <c r="L27" s="94"/>
      <c r="M27" s="95">
        <v>42434</v>
      </c>
      <c r="N27" s="94"/>
      <c r="O27" s="94"/>
      <c r="P27" s="94"/>
      <c r="Q27" s="94"/>
      <c r="R27" s="96"/>
    </row>
    <row r="28" spans="1:18" ht="15.75" customHeight="1">
      <c r="A28" s="125" t="s">
        <v>1</v>
      </c>
      <c r="B28" s="128" t="s">
        <v>2</v>
      </c>
      <c r="C28" s="129"/>
      <c r="D28" s="100" t="s">
        <v>3</v>
      </c>
      <c r="E28" s="101"/>
      <c r="F28" s="102"/>
      <c r="G28" s="106" t="s">
        <v>4</v>
      </c>
      <c r="H28" s="106" t="s">
        <v>54</v>
      </c>
      <c r="I28" s="108" t="s">
        <v>6</v>
      </c>
      <c r="J28" s="100" t="s">
        <v>7</v>
      </c>
      <c r="K28" s="101"/>
      <c r="L28" s="102"/>
      <c r="M28" s="106" t="s">
        <v>4</v>
      </c>
      <c r="N28" s="106" t="s">
        <v>54</v>
      </c>
      <c r="O28" s="108" t="s">
        <v>8</v>
      </c>
      <c r="P28" s="110" t="s">
        <v>9</v>
      </c>
      <c r="Q28" s="112">
        <v>0.00625</v>
      </c>
      <c r="R28" s="110" t="s">
        <v>10</v>
      </c>
    </row>
    <row r="29" spans="1:18" ht="26.25" thickBot="1">
      <c r="A29" s="126"/>
      <c r="B29" s="130" t="s">
        <v>55</v>
      </c>
      <c r="C29" s="131"/>
      <c r="D29" s="103"/>
      <c r="E29" s="104"/>
      <c r="F29" s="105"/>
      <c r="G29" s="107"/>
      <c r="H29" s="107"/>
      <c r="I29" s="109"/>
      <c r="J29" s="103"/>
      <c r="K29" s="104"/>
      <c r="L29" s="105"/>
      <c r="M29" s="107"/>
      <c r="N29" s="107"/>
      <c r="O29" s="109"/>
      <c r="P29" s="111"/>
      <c r="Q29" s="113"/>
      <c r="R29" s="111"/>
    </row>
    <row r="30" spans="1:18" ht="15">
      <c r="A30" s="126"/>
      <c r="B30" s="121" t="s">
        <v>56</v>
      </c>
      <c r="C30" s="121" t="s">
        <v>12</v>
      </c>
      <c r="D30" s="3" t="s">
        <v>13</v>
      </c>
      <c r="E30" s="4" t="s">
        <v>14</v>
      </c>
      <c r="F30" s="5" t="s">
        <v>15</v>
      </c>
      <c r="G30" s="107"/>
      <c r="H30" s="118"/>
      <c r="I30" s="109"/>
      <c r="J30" s="3" t="s">
        <v>13</v>
      </c>
      <c r="K30" s="4" t="s">
        <v>14</v>
      </c>
      <c r="L30" s="5" t="s">
        <v>15</v>
      </c>
      <c r="M30" s="107"/>
      <c r="N30" s="118"/>
      <c r="O30" s="109"/>
      <c r="P30" s="111"/>
      <c r="Q30" s="113"/>
      <c r="R30" s="111"/>
    </row>
    <row r="31" spans="1:18" ht="15.75" thickBot="1">
      <c r="A31" s="127"/>
      <c r="B31" s="122"/>
      <c r="C31" s="122"/>
      <c r="D31" s="6" t="s">
        <v>16</v>
      </c>
      <c r="E31" s="7" t="s">
        <v>16</v>
      </c>
      <c r="F31" s="8" t="s">
        <v>16</v>
      </c>
      <c r="G31" s="9" t="s">
        <v>17</v>
      </c>
      <c r="H31" s="8" t="s">
        <v>41</v>
      </c>
      <c r="I31" s="10" t="s">
        <v>16</v>
      </c>
      <c r="J31" s="6" t="s">
        <v>16</v>
      </c>
      <c r="K31" s="7" t="s">
        <v>16</v>
      </c>
      <c r="L31" s="8" t="s">
        <v>16</v>
      </c>
      <c r="M31" s="9" t="s">
        <v>17</v>
      </c>
      <c r="N31" s="8" t="s">
        <v>41</v>
      </c>
      <c r="O31" s="10" t="s">
        <v>16</v>
      </c>
      <c r="P31" s="11" t="s">
        <v>16</v>
      </c>
      <c r="Q31" s="114"/>
      <c r="R31" s="115"/>
    </row>
    <row r="32" spans="1:18" ht="18">
      <c r="A32" s="53" t="s">
        <v>105</v>
      </c>
      <c r="B32" s="57" t="s">
        <v>106</v>
      </c>
      <c r="C32" s="59" t="s">
        <v>107</v>
      </c>
      <c r="D32" s="38">
        <v>0.0005966435185185185</v>
      </c>
      <c r="E32" s="26"/>
      <c r="F32" s="27"/>
      <c r="G32" s="28" t="s">
        <v>21</v>
      </c>
      <c r="H32" s="34">
        <v>0.00034722222222222224</v>
      </c>
      <c r="I32" s="30">
        <f t="shared" si="0"/>
        <v>0.0009438657407407408</v>
      </c>
      <c r="J32" s="38">
        <v>0.0006422453703703704</v>
      </c>
      <c r="K32" s="26"/>
      <c r="L32" s="27"/>
      <c r="M32" s="28" t="s">
        <v>21</v>
      </c>
      <c r="N32" s="34">
        <v>0.00034722222222222224</v>
      </c>
      <c r="O32" s="30">
        <f t="shared" si="1"/>
        <v>0.0009894675925925926</v>
      </c>
      <c r="P32" s="39">
        <f t="shared" si="2"/>
        <v>0.0009438657407407408</v>
      </c>
      <c r="Q32" s="31">
        <f t="shared" si="3"/>
        <v>0.0009438657407407408</v>
      </c>
      <c r="R32" s="32">
        <v>22</v>
      </c>
    </row>
    <row r="33" spans="1:18" ht="18">
      <c r="A33" s="53" t="s">
        <v>108</v>
      </c>
      <c r="B33" s="57" t="s">
        <v>109</v>
      </c>
      <c r="C33" s="59" t="s">
        <v>76</v>
      </c>
      <c r="D33" s="38">
        <v>0.00048726851851851855</v>
      </c>
      <c r="E33" s="26"/>
      <c r="F33" s="27"/>
      <c r="G33" s="28" t="s">
        <v>21</v>
      </c>
      <c r="H33" s="34">
        <v>0.0006944444444444445</v>
      </c>
      <c r="I33" s="30">
        <f t="shared" si="0"/>
        <v>0.001181712962962963</v>
      </c>
      <c r="J33" s="38">
        <v>0.0006318287037037038</v>
      </c>
      <c r="K33" s="26"/>
      <c r="L33" s="27"/>
      <c r="M33" s="28" t="s">
        <v>21</v>
      </c>
      <c r="N33" s="34">
        <v>0.00034722222222222224</v>
      </c>
      <c r="O33" s="30">
        <f t="shared" si="1"/>
        <v>0.000979050925925926</v>
      </c>
      <c r="P33" s="39">
        <f t="shared" si="2"/>
        <v>0.000979050925925926</v>
      </c>
      <c r="Q33" s="31">
        <f t="shared" si="3"/>
        <v>0.000979050925925926</v>
      </c>
      <c r="R33" s="32">
        <v>23</v>
      </c>
    </row>
    <row r="34" spans="1:18" ht="18">
      <c r="A34" s="53" t="s">
        <v>110</v>
      </c>
      <c r="B34" s="57" t="s">
        <v>111</v>
      </c>
      <c r="C34" s="59" t="s">
        <v>30</v>
      </c>
      <c r="D34" s="38">
        <v>0.0008761574074074074</v>
      </c>
      <c r="E34" s="26"/>
      <c r="F34" s="27"/>
      <c r="G34" s="28" t="s">
        <v>21</v>
      </c>
      <c r="H34" s="34">
        <v>0.0010416666666666667</v>
      </c>
      <c r="I34" s="30">
        <f t="shared" si="0"/>
        <v>0.001917824074074074</v>
      </c>
      <c r="J34" s="38">
        <v>0.001101851851851852</v>
      </c>
      <c r="K34" s="26"/>
      <c r="L34" s="27"/>
      <c r="M34" s="28" t="s">
        <v>21</v>
      </c>
      <c r="N34" s="34">
        <v>0</v>
      </c>
      <c r="O34" s="30">
        <f t="shared" si="1"/>
        <v>0.001101851851851852</v>
      </c>
      <c r="P34" s="39">
        <f t="shared" si="2"/>
        <v>0.001101851851851852</v>
      </c>
      <c r="Q34" s="31">
        <f t="shared" si="3"/>
        <v>0.001101851851851852</v>
      </c>
      <c r="R34" s="32">
        <v>24</v>
      </c>
    </row>
    <row r="35" spans="1:18" ht="18">
      <c r="A35" s="53" t="s">
        <v>112</v>
      </c>
      <c r="B35" s="57" t="s">
        <v>113</v>
      </c>
      <c r="C35" s="59" t="s">
        <v>30</v>
      </c>
      <c r="D35" s="38">
        <v>0.000889236111111111</v>
      </c>
      <c r="E35" s="26"/>
      <c r="F35" s="27"/>
      <c r="G35" s="28" t="s">
        <v>21</v>
      </c>
      <c r="H35" s="34">
        <v>0.00034722222222222224</v>
      </c>
      <c r="I35" s="30">
        <f t="shared" si="0"/>
        <v>0.0012364583333333333</v>
      </c>
      <c r="J35" s="38">
        <v>0.0007704861111111111</v>
      </c>
      <c r="K35" s="26"/>
      <c r="L35" s="27"/>
      <c r="M35" s="28" t="s">
        <v>21</v>
      </c>
      <c r="N35" s="34">
        <v>0.00034722222222222224</v>
      </c>
      <c r="O35" s="30">
        <f t="shared" si="1"/>
        <v>0.0011177083333333334</v>
      </c>
      <c r="P35" s="39">
        <f t="shared" si="2"/>
        <v>0.0011177083333333334</v>
      </c>
      <c r="Q35" s="31">
        <f t="shared" si="3"/>
        <v>0.0011177083333333334</v>
      </c>
      <c r="R35" s="32">
        <v>25</v>
      </c>
    </row>
    <row r="36" spans="1:18" ht="18">
      <c r="A36" s="53" t="s">
        <v>114</v>
      </c>
      <c r="B36" s="57" t="s">
        <v>115</v>
      </c>
      <c r="C36" s="59" t="s">
        <v>30</v>
      </c>
      <c r="D36" s="38">
        <v>0.0010355324074074073</v>
      </c>
      <c r="E36" s="26"/>
      <c r="F36" s="27"/>
      <c r="G36" s="28" t="s">
        <v>21</v>
      </c>
      <c r="H36" s="34">
        <v>0.00034722222222222224</v>
      </c>
      <c r="I36" s="30">
        <f t="shared" si="0"/>
        <v>0.0013827546296296296</v>
      </c>
      <c r="J36" s="38">
        <v>0.0010127314814814814</v>
      </c>
      <c r="K36" s="26"/>
      <c r="L36" s="27"/>
      <c r="M36" s="28" t="s">
        <v>21</v>
      </c>
      <c r="N36" s="34">
        <v>0.00034722222222222224</v>
      </c>
      <c r="O36" s="30">
        <f t="shared" si="1"/>
        <v>0.0013599537037037037</v>
      </c>
      <c r="P36" s="39">
        <f t="shared" si="2"/>
        <v>0.0013599537037037037</v>
      </c>
      <c r="Q36" s="31">
        <f t="shared" si="3"/>
        <v>0.0013599537037037037</v>
      </c>
      <c r="R36" s="32">
        <v>26</v>
      </c>
    </row>
    <row r="37" spans="1:18" ht="18">
      <c r="A37" s="60" t="s">
        <v>116</v>
      </c>
      <c r="B37" s="61" t="s">
        <v>117</v>
      </c>
      <c r="C37" s="62" t="s">
        <v>118</v>
      </c>
      <c r="D37" s="38">
        <v>0.001798726851851852</v>
      </c>
      <c r="E37" s="26"/>
      <c r="F37" s="27"/>
      <c r="G37" s="28" t="s">
        <v>21</v>
      </c>
      <c r="H37" s="34">
        <v>0.00034722222222222224</v>
      </c>
      <c r="I37" s="30">
        <f t="shared" si="0"/>
        <v>0.002145949074074074</v>
      </c>
      <c r="J37" s="38">
        <v>0.00099375</v>
      </c>
      <c r="K37" s="26"/>
      <c r="L37" s="27"/>
      <c r="M37" s="28" t="s">
        <v>21</v>
      </c>
      <c r="N37" s="34">
        <v>0.0006944444444444445</v>
      </c>
      <c r="O37" s="30">
        <f t="shared" si="1"/>
        <v>0.0016881944444444444</v>
      </c>
      <c r="P37" s="39">
        <f t="shared" si="2"/>
        <v>0.0016881944444444444</v>
      </c>
      <c r="Q37" s="31">
        <f t="shared" si="3"/>
        <v>0.0016881944444444444</v>
      </c>
      <c r="R37" s="32">
        <v>27</v>
      </c>
    </row>
    <row r="38" spans="1:18" ht="18" customHeight="1">
      <c r="A38" s="37"/>
      <c r="B38" s="61"/>
      <c r="C38" s="40"/>
      <c r="D38" s="38"/>
      <c r="E38" s="26"/>
      <c r="F38" s="27"/>
      <c r="G38" s="28" t="s">
        <v>21</v>
      </c>
      <c r="H38" s="34"/>
      <c r="I38" s="30" t="str">
        <f t="shared" si="0"/>
        <v> </v>
      </c>
      <c r="J38" s="38"/>
      <c r="K38" s="26"/>
      <c r="L38" s="27"/>
      <c r="M38" s="28" t="s">
        <v>21</v>
      </c>
      <c r="N38" s="34"/>
      <c r="O38" s="30" t="str">
        <f t="shared" si="1"/>
        <v> </v>
      </c>
      <c r="P38" s="39" t="str">
        <f t="shared" si="2"/>
        <v> </v>
      </c>
      <c r="Q38" s="31" t="str">
        <f t="shared" si="3"/>
        <v> </v>
      </c>
      <c r="R38" s="32" t="str">
        <f>IF(Q38=" "," ",IF(P38="X","X",RANK(Q38,$Q$6:$Q$38,1)))</f>
        <v> </v>
      </c>
    </row>
  </sheetData>
  <sheetProtection/>
  <mergeCells count="38">
    <mergeCell ref="B29:C29"/>
    <mergeCell ref="B30:B31"/>
    <mergeCell ref="C30:C31"/>
    <mergeCell ref="M28:M30"/>
    <mergeCell ref="N28:N30"/>
    <mergeCell ref="O28:O30"/>
    <mergeCell ref="P28:P30"/>
    <mergeCell ref="Q28:Q31"/>
    <mergeCell ref="R28:R31"/>
    <mergeCell ref="A27:C27"/>
    <mergeCell ref="D27:L27"/>
    <mergeCell ref="M27:R27"/>
    <mergeCell ref="A28:A31"/>
    <mergeCell ref="B28:C28"/>
    <mergeCell ref="D28:F29"/>
    <mergeCell ref="G28:G30"/>
    <mergeCell ref="H28:H30"/>
    <mergeCell ref="I28:I30"/>
    <mergeCell ref="J28:L29"/>
    <mergeCell ref="B3:C3"/>
    <mergeCell ref="B4:B5"/>
    <mergeCell ref="C4:C5"/>
    <mergeCell ref="M2:M4"/>
    <mergeCell ref="N2:N4"/>
    <mergeCell ref="O2:O4"/>
    <mergeCell ref="H2:H4"/>
    <mergeCell ref="I2:I4"/>
    <mergeCell ref="J2:L3"/>
    <mergeCell ref="P2:P4"/>
    <mergeCell ref="Q2:Q5"/>
    <mergeCell ref="R2:R5"/>
    <mergeCell ref="A1:C1"/>
    <mergeCell ref="D1:L1"/>
    <mergeCell ref="M1:R1"/>
    <mergeCell ref="A2:A5"/>
    <mergeCell ref="B2:C2"/>
    <mergeCell ref="D2:F3"/>
    <mergeCell ref="G2:G4"/>
  </mergeCells>
  <conditionalFormatting sqref="D6:F26 D32:F38">
    <cfRule type="expression" priority="2" dxfId="124" stopIfTrue="1">
      <formula>AND(OR($D6=0,$E6=0,$F6=0),D6=MAX($D6:$F6))</formula>
    </cfRule>
    <cfRule type="expression" priority="3" dxfId="124" stopIfTrue="1">
      <formula>AND(AND($D6&lt;&gt;0,$E6&lt;&gt;0,$F6&lt;&gt;0),D6=MEDIAN($D6:$F6))</formula>
    </cfRule>
  </conditionalFormatting>
  <conditionalFormatting sqref="I6:I26 O38:R38 O6:Q26 O32:Q37 I32:I38">
    <cfRule type="cellIs" priority="4" dxfId="126" operator="equal" stopIfTrue="1">
      <formula>"X"</formula>
    </cfRule>
  </conditionalFormatting>
  <conditionalFormatting sqref="J6:L26 J32:L38">
    <cfRule type="expression" priority="5" dxfId="124" stopIfTrue="1">
      <formula>AND(OR($J6=0,$K6=0,$L6=0),J6=MAX($J6:$L6))</formula>
    </cfRule>
    <cfRule type="expression" priority="6" dxfId="124" stopIfTrue="1">
      <formula>AND(AND($J6&lt;&gt;0,$K6&lt;&gt;0,$L6&lt;&gt;0),J6=MEDIAN($J6:$L6))</formula>
    </cfRule>
  </conditionalFormatting>
  <conditionalFormatting sqref="A6:A26 A32:A38">
    <cfRule type="expression" priority="7" dxfId="125" stopIfTrue="1">
      <formula>$B6=" "</formula>
    </cfRule>
  </conditionalFormatting>
  <conditionalFormatting sqref="G6:G26 G32:G38">
    <cfRule type="cellIs" priority="8" dxfId="124" operator="equal" stopIfTrue="1">
      <formula>"N"</formula>
    </cfRule>
    <cfRule type="expression" priority="9" dxfId="125" stopIfTrue="1">
      <formula>$I6=" "</formula>
    </cfRule>
  </conditionalFormatting>
  <conditionalFormatting sqref="M8:M26 M32:M38">
    <cfRule type="cellIs" priority="10" dxfId="124" operator="equal" stopIfTrue="1">
      <formula>"N"</formula>
    </cfRule>
    <cfRule type="expression" priority="11" dxfId="125" stopIfTrue="1">
      <formula>$O8=" "</formula>
    </cfRule>
  </conditionalFormatting>
  <conditionalFormatting sqref="M6:M7">
    <cfRule type="cellIs" priority="12" dxfId="124" operator="equal" stopIfTrue="1">
      <formula>"N"</formula>
    </cfRule>
    <cfRule type="expression" priority="13" dxfId="125" stopIfTrue="1">
      <formula>$O6=" "</formula>
    </cfRule>
  </conditionalFormatting>
  <conditionalFormatting sqref="R6:R26 R32:R37">
    <cfRule type="cellIs" priority="1" dxfId="126" operator="equal" stopIfTrue="1">
      <formula>"X"</formula>
    </cfRule>
  </conditionalFormatting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43">
      <selection activeCell="N49" sqref="N49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3" width="18.140625" style="0" customWidth="1"/>
    <col min="4" max="4" width="7.8515625" style="0" customWidth="1"/>
    <col min="5" max="6" width="5.57421875" style="0" customWidth="1"/>
    <col min="7" max="7" width="4.7109375" style="0" customWidth="1"/>
    <col min="8" max="8" width="8.7109375" style="0" customWidth="1"/>
    <col min="9" max="9" width="6.8515625" style="0" customWidth="1"/>
    <col min="10" max="10" width="6.8515625" style="0" bestFit="1" customWidth="1"/>
    <col min="11" max="12" width="5.57421875" style="0" customWidth="1"/>
    <col min="13" max="13" width="4.7109375" style="0" customWidth="1"/>
    <col min="14" max="14" width="9.28125" style="84" customWidth="1"/>
    <col min="15" max="15" width="6.8515625" style="0" customWidth="1"/>
    <col min="16" max="16" width="8.7109375" style="0" customWidth="1"/>
    <col min="17" max="17" width="9.140625" style="0" hidden="1" customWidth="1"/>
    <col min="18" max="18" width="5.7109375" style="0" customWidth="1"/>
  </cols>
  <sheetData>
    <row r="1" spans="1:18" ht="30.75" customHeight="1" thickBot="1">
      <c r="A1" s="123"/>
      <c r="B1" s="124"/>
      <c r="C1" s="124"/>
      <c r="D1" s="94" t="s">
        <v>53</v>
      </c>
      <c r="E1" s="94"/>
      <c r="F1" s="94"/>
      <c r="G1" s="94"/>
      <c r="H1" s="94"/>
      <c r="I1" s="94"/>
      <c r="J1" s="94"/>
      <c r="K1" s="94"/>
      <c r="L1" s="94"/>
      <c r="M1" s="95">
        <v>42434</v>
      </c>
      <c r="N1" s="94"/>
      <c r="O1" s="94"/>
      <c r="P1" s="94"/>
      <c r="Q1" s="94"/>
      <c r="R1" s="96"/>
    </row>
    <row r="2" spans="1:18" ht="15.75" customHeight="1">
      <c r="A2" s="125" t="s">
        <v>1</v>
      </c>
      <c r="B2" s="128" t="s">
        <v>2</v>
      </c>
      <c r="C2" s="129"/>
      <c r="D2" s="100" t="s">
        <v>3</v>
      </c>
      <c r="E2" s="101"/>
      <c r="F2" s="102"/>
      <c r="G2" s="106" t="s">
        <v>4</v>
      </c>
      <c r="H2" s="106" t="s">
        <v>54</v>
      </c>
      <c r="I2" s="108" t="s">
        <v>6</v>
      </c>
      <c r="J2" s="100" t="s">
        <v>7</v>
      </c>
      <c r="K2" s="101"/>
      <c r="L2" s="102"/>
      <c r="M2" s="106" t="s">
        <v>4</v>
      </c>
      <c r="N2" s="132" t="s">
        <v>54</v>
      </c>
      <c r="O2" s="108" t="s">
        <v>8</v>
      </c>
      <c r="P2" s="110" t="s">
        <v>9</v>
      </c>
      <c r="Q2" s="112">
        <v>0.00625</v>
      </c>
      <c r="R2" s="110" t="s">
        <v>10</v>
      </c>
    </row>
    <row r="3" spans="1:18" ht="26.25" thickBot="1">
      <c r="A3" s="126"/>
      <c r="B3" s="130" t="s">
        <v>119</v>
      </c>
      <c r="C3" s="131"/>
      <c r="D3" s="103"/>
      <c r="E3" s="104"/>
      <c r="F3" s="105"/>
      <c r="G3" s="107"/>
      <c r="H3" s="107"/>
      <c r="I3" s="109"/>
      <c r="J3" s="103"/>
      <c r="K3" s="104"/>
      <c r="L3" s="105"/>
      <c r="M3" s="107"/>
      <c r="N3" s="133"/>
      <c r="O3" s="109"/>
      <c r="P3" s="111"/>
      <c r="Q3" s="113"/>
      <c r="R3" s="111"/>
    </row>
    <row r="4" spans="1:18" ht="15">
      <c r="A4" s="126"/>
      <c r="B4" s="121" t="s">
        <v>56</v>
      </c>
      <c r="C4" s="121" t="s">
        <v>12</v>
      </c>
      <c r="D4" s="3" t="s">
        <v>13</v>
      </c>
      <c r="E4" s="4" t="s">
        <v>14</v>
      </c>
      <c r="F4" s="5" t="s">
        <v>15</v>
      </c>
      <c r="G4" s="107"/>
      <c r="H4" s="118"/>
      <c r="I4" s="109"/>
      <c r="J4" s="3" t="s">
        <v>13</v>
      </c>
      <c r="K4" s="4" t="s">
        <v>14</v>
      </c>
      <c r="L4" s="5" t="s">
        <v>15</v>
      </c>
      <c r="M4" s="107"/>
      <c r="N4" s="134"/>
      <c r="O4" s="109"/>
      <c r="P4" s="111"/>
      <c r="Q4" s="113"/>
      <c r="R4" s="111"/>
    </row>
    <row r="5" spans="1:18" ht="23.25" thickBot="1">
      <c r="A5" s="127"/>
      <c r="B5" s="122"/>
      <c r="C5" s="122"/>
      <c r="D5" s="6" t="s">
        <v>16</v>
      </c>
      <c r="E5" s="7" t="s">
        <v>16</v>
      </c>
      <c r="F5" s="8" t="s">
        <v>16</v>
      </c>
      <c r="G5" s="9" t="s">
        <v>17</v>
      </c>
      <c r="H5" s="8" t="s">
        <v>18</v>
      </c>
      <c r="I5" s="10" t="s">
        <v>16</v>
      </c>
      <c r="J5" s="6" t="s">
        <v>16</v>
      </c>
      <c r="K5" s="7" t="s">
        <v>16</v>
      </c>
      <c r="L5" s="8" t="s">
        <v>16</v>
      </c>
      <c r="M5" s="9" t="s">
        <v>17</v>
      </c>
      <c r="N5" s="67" t="s">
        <v>18</v>
      </c>
      <c r="O5" s="10" t="s">
        <v>16</v>
      </c>
      <c r="P5" s="11" t="s">
        <v>16</v>
      </c>
      <c r="Q5" s="114"/>
      <c r="R5" s="115"/>
    </row>
    <row r="6" spans="1:18" ht="18" customHeight="1">
      <c r="A6" s="59" t="s">
        <v>61</v>
      </c>
      <c r="B6" s="54" t="s">
        <v>120</v>
      </c>
      <c r="C6" s="55" t="s">
        <v>51</v>
      </c>
      <c r="D6" s="43">
        <v>0.00021550925925925926</v>
      </c>
      <c r="E6" s="15"/>
      <c r="F6" s="16"/>
      <c r="G6" s="17" t="s">
        <v>21</v>
      </c>
      <c r="H6" s="56">
        <v>0</v>
      </c>
      <c r="I6" s="19">
        <f aca="true" t="shared" si="0" ref="I6:I26">IF(AND(SUM(D6:F6)&lt;&gt;0,AND(G6&lt;&gt;"N",G6&lt;&gt;"P")),"X",IF(SUM(D6:F6)=0," ",IF(G6="N","NP",IF(OR(D6=0,E6=0,F6=0),MAX(D6:F6),MEDIAN(D6:F6)))+H6))</f>
        <v>0.00021550925925925926</v>
      </c>
      <c r="J6" s="14">
        <v>0.00022719907407407408</v>
      </c>
      <c r="K6" s="15"/>
      <c r="L6" s="16"/>
      <c r="M6" s="68" t="s">
        <v>21</v>
      </c>
      <c r="N6" s="34">
        <v>0</v>
      </c>
      <c r="O6" s="69">
        <f aca="true" t="shared" si="1" ref="O6:O26">IF(AND(SUM(J6:L6)&lt;&gt;0,AND(M6&lt;&gt;"N",M6&lt;&gt;"P")),"X",IF(SUM(J6:L6)=0," ",IF(M6="N","NP",IF(OR(J6=0,K6=0,L6=0),MAX(J6:L6),MEDIAN(J6:L6)))+N6))</f>
        <v>0.00022719907407407408</v>
      </c>
      <c r="P6" s="20">
        <f aca="true" t="shared" si="2" ref="P6:P26">IF(AND(I6=" ",O6=" ")," ",IF(OR(I6="X",O6="X"),"X",IF(OR(AND(I6="NP",O6="NP"),AND(I6="NP",O6=" "),AND(I6=" ",O6="NP")),"NP",IF(OR(I6=0,O6=0),MAX(I6,O6),MIN(I6,O6)))))</f>
        <v>0.00021550925925925926</v>
      </c>
      <c r="Q6" s="21">
        <f aca="true" t="shared" si="3" ref="Q6:Q54">IF(P6="NP",$Q$2,P6)</f>
        <v>0.00021550925925925926</v>
      </c>
      <c r="R6" s="22">
        <f>IF(Q6=" "," ",IF(P6="X","X",RANK(Q6,$Q$6:$Q$54,1)))</f>
        <v>1</v>
      </c>
    </row>
    <row r="7" spans="1:18" ht="18" customHeight="1">
      <c r="A7" s="62" t="s">
        <v>121</v>
      </c>
      <c r="B7" s="61" t="s">
        <v>122</v>
      </c>
      <c r="C7" s="70" t="s">
        <v>76</v>
      </c>
      <c r="D7" s="38">
        <v>0.00018020833333333333</v>
      </c>
      <c r="E7" s="26"/>
      <c r="F7" s="27"/>
      <c r="G7" s="28" t="s">
        <v>21</v>
      </c>
      <c r="H7" s="34">
        <v>0.00034722222222222224</v>
      </c>
      <c r="I7" s="30">
        <f t="shared" si="0"/>
        <v>0.0005274305555555555</v>
      </c>
      <c r="J7" s="25">
        <v>0.00021805555555555556</v>
      </c>
      <c r="K7" s="26"/>
      <c r="L7" s="27"/>
      <c r="M7" s="71" t="s">
        <v>21</v>
      </c>
      <c r="N7" s="34">
        <v>0</v>
      </c>
      <c r="O7" s="72">
        <f t="shared" si="1"/>
        <v>0.00021805555555555556</v>
      </c>
      <c r="P7" s="20">
        <f t="shared" si="2"/>
        <v>0.00021805555555555556</v>
      </c>
      <c r="Q7" s="31">
        <f t="shared" si="3"/>
        <v>0.00021805555555555556</v>
      </c>
      <c r="R7" s="32">
        <f>IF(Q7=" "," ",IF(P7="X","X",RANK(Q7,$Q$6:$Q$54,1)))</f>
        <v>2</v>
      </c>
    </row>
    <row r="8" spans="1:18" ht="18" customHeight="1">
      <c r="A8" s="62" t="s">
        <v>116</v>
      </c>
      <c r="B8" s="61" t="s">
        <v>123</v>
      </c>
      <c r="C8" s="62" t="s">
        <v>63</v>
      </c>
      <c r="D8" s="38">
        <v>0.00022245370370370369</v>
      </c>
      <c r="E8" s="26"/>
      <c r="F8" s="27"/>
      <c r="G8" s="28" t="s">
        <v>21</v>
      </c>
      <c r="H8" s="34">
        <v>0</v>
      </c>
      <c r="I8" s="30">
        <f t="shared" si="0"/>
        <v>0.00022245370370370369</v>
      </c>
      <c r="J8" s="25">
        <v>0.0002637731481481481</v>
      </c>
      <c r="K8" s="26"/>
      <c r="L8" s="27"/>
      <c r="M8" s="71" t="s">
        <v>21</v>
      </c>
      <c r="N8" s="34">
        <v>0.00034722222222222224</v>
      </c>
      <c r="O8" s="72">
        <f t="shared" si="1"/>
        <v>0.0006109953703703704</v>
      </c>
      <c r="P8" s="20">
        <f t="shared" si="2"/>
        <v>0.00022245370370370369</v>
      </c>
      <c r="Q8" s="31">
        <f t="shared" si="3"/>
        <v>0.00022245370370370369</v>
      </c>
      <c r="R8" s="32">
        <f>IF(Q8=" "," ",IF(P8="X","X",RANK(Q8,$Q$6:$Q$54,1)))</f>
        <v>3</v>
      </c>
    </row>
    <row r="9" spans="1:18" ht="18" customHeight="1">
      <c r="A9" s="59" t="s">
        <v>108</v>
      </c>
      <c r="B9" s="57" t="s">
        <v>124</v>
      </c>
      <c r="C9" s="59" t="s">
        <v>107</v>
      </c>
      <c r="D9" s="38">
        <v>0.00027106481481481486</v>
      </c>
      <c r="E9" s="26"/>
      <c r="F9" s="27"/>
      <c r="G9" s="28" t="s">
        <v>21</v>
      </c>
      <c r="H9" s="34">
        <v>0</v>
      </c>
      <c r="I9" s="30">
        <f t="shared" si="0"/>
        <v>0.00027106481481481486</v>
      </c>
      <c r="J9" s="25">
        <v>0.00023252314814814815</v>
      </c>
      <c r="K9" s="26"/>
      <c r="L9" s="27"/>
      <c r="M9" s="71" t="s">
        <v>21</v>
      </c>
      <c r="N9" s="34">
        <v>0</v>
      </c>
      <c r="O9" s="72">
        <f t="shared" si="1"/>
        <v>0.00023252314814814815</v>
      </c>
      <c r="P9" s="20">
        <f t="shared" si="2"/>
        <v>0.00023252314814814815</v>
      </c>
      <c r="Q9" s="31">
        <f t="shared" si="3"/>
        <v>0.00023252314814814815</v>
      </c>
      <c r="R9" s="32">
        <f>IF(Q9=" "," ",IF(P9="X","X",RANK(Q9,$Q$6:$Q$54,1)))</f>
        <v>4</v>
      </c>
    </row>
    <row r="10" spans="1:18" ht="18" customHeight="1">
      <c r="A10" s="59" t="s">
        <v>101</v>
      </c>
      <c r="B10" s="57" t="s">
        <v>125</v>
      </c>
      <c r="C10" s="59" t="s">
        <v>51</v>
      </c>
      <c r="D10" s="38">
        <v>0.00027094907407407406</v>
      </c>
      <c r="E10" s="26"/>
      <c r="F10" s="27"/>
      <c r="G10" s="28" t="s">
        <v>21</v>
      </c>
      <c r="H10" s="34">
        <v>0</v>
      </c>
      <c r="I10" s="30">
        <f t="shared" si="0"/>
        <v>0.00027094907407407406</v>
      </c>
      <c r="J10" s="25">
        <v>0.00023680555555555556</v>
      </c>
      <c r="K10" s="26"/>
      <c r="L10" s="27"/>
      <c r="M10" s="71" t="s">
        <v>21</v>
      </c>
      <c r="N10" s="34">
        <v>0</v>
      </c>
      <c r="O10" s="72">
        <f t="shared" si="1"/>
        <v>0.00023680555555555556</v>
      </c>
      <c r="P10" s="20">
        <f t="shared" si="2"/>
        <v>0.00023680555555555556</v>
      </c>
      <c r="Q10" s="31">
        <f t="shared" si="3"/>
        <v>0.00023680555555555556</v>
      </c>
      <c r="R10" s="32">
        <f>IF(Q10=" "," ",IF(P10="X","X",RANK(Q10,$Q$6:$Q$54,1)))</f>
        <v>5</v>
      </c>
    </row>
    <row r="11" spans="1:18" ht="18" customHeight="1">
      <c r="A11" s="59" t="s">
        <v>81</v>
      </c>
      <c r="B11" s="57" t="s">
        <v>126</v>
      </c>
      <c r="C11" s="59" t="s">
        <v>107</v>
      </c>
      <c r="D11" s="38">
        <v>0.00032881944444444446</v>
      </c>
      <c r="E11" s="26"/>
      <c r="F11" s="27"/>
      <c r="G11" s="28" t="s">
        <v>21</v>
      </c>
      <c r="H11" s="34">
        <v>0</v>
      </c>
      <c r="I11" s="30">
        <f t="shared" si="0"/>
        <v>0.00032881944444444446</v>
      </c>
      <c r="J11" s="25">
        <v>0.00024479166666666665</v>
      </c>
      <c r="K11" s="26"/>
      <c r="L11" s="27"/>
      <c r="M11" s="71" t="s">
        <v>21</v>
      </c>
      <c r="N11" s="34">
        <v>0</v>
      </c>
      <c r="O11" s="72">
        <f t="shared" si="1"/>
        <v>0.00024479166666666665</v>
      </c>
      <c r="P11" s="20">
        <f t="shared" si="2"/>
        <v>0.00024479166666666665</v>
      </c>
      <c r="Q11" s="31">
        <f t="shared" si="3"/>
        <v>0.00024479166666666665</v>
      </c>
      <c r="R11" s="32">
        <f>IF(Q11=" "," ",IF(P11="X","X",RANK(Q11,$Q$6:$Q$54,1)))</f>
        <v>6</v>
      </c>
    </row>
    <row r="12" spans="1:18" ht="18" customHeight="1">
      <c r="A12" s="62" t="s">
        <v>99</v>
      </c>
      <c r="B12" s="61" t="s">
        <v>127</v>
      </c>
      <c r="C12" s="62" t="s">
        <v>63</v>
      </c>
      <c r="D12" s="38">
        <v>0.0002475694444444444</v>
      </c>
      <c r="E12" s="26"/>
      <c r="F12" s="27"/>
      <c r="G12" s="28" t="s">
        <v>21</v>
      </c>
      <c r="H12" s="35">
        <v>0</v>
      </c>
      <c r="I12" s="30">
        <f t="shared" si="0"/>
        <v>0.0002475694444444444</v>
      </c>
      <c r="J12" s="25">
        <v>0.00027997685185185184</v>
      </c>
      <c r="K12" s="26"/>
      <c r="L12" s="27"/>
      <c r="M12" s="71" t="s">
        <v>21</v>
      </c>
      <c r="N12" s="34">
        <v>0</v>
      </c>
      <c r="O12" s="72">
        <f t="shared" si="1"/>
        <v>0.00027997685185185184</v>
      </c>
      <c r="P12" s="20">
        <f t="shared" si="2"/>
        <v>0.0002475694444444444</v>
      </c>
      <c r="Q12" s="31">
        <f t="shared" si="3"/>
        <v>0.0002475694444444444</v>
      </c>
      <c r="R12" s="32">
        <f>IF(Q12=" "," ",IF(P12="X","X",RANK(Q12,$Q$6:$Q$54,1)))</f>
        <v>7</v>
      </c>
    </row>
    <row r="13" spans="1:18" ht="18" customHeight="1">
      <c r="A13" s="62" t="s">
        <v>128</v>
      </c>
      <c r="B13" s="61" t="s">
        <v>129</v>
      </c>
      <c r="C13" s="59" t="s">
        <v>51</v>
      </c>
      <c r="D13" s="38">
        <v>0.0003361111111111111</v>
      </c>
      <c r="E13" s="26"/>
      <c r="F13" s="27"/>
      <c r="G13" s="28" t="s">
        <v>21</v>
      </c>
      <c r="H13" s="34">
        <v>0.00034722222222222224</v>
      </c>
      <c r="I13" s="30">
        <f t="shared" si="0"/>
        <v>0.0006833333333333333</v>
      </c>
      <c r="J13" s="25">
        <v>0.00026006944444444444</v>
      </c>
      <c r="K13" s="26"/>
      <c r="L13" s="27"/>
      <c r="M13" s="71" t="s">
        <v>21</v>
      </c>
      <c r="N13" s="34">
        <v>0</v>
      </c>
      <c r="O13" s="72">
        <f t="shared" si="1"/>
        <v>0.00026006944444444444</v>
      </c>
      <c r="P13" s="20">
        <f t="shared" si="2"/>
        <v>0.00026006944444444444</v>
      </c>
      <c r="Q13" s="31">
        <f t="shared" si="3"/>
        <v>0.00026006944444444444</v>
      </c>
      <c r="R13" s="32">
        <f>IF(Q13=" "," ",IF(P13="X","X",RANK(Q13,$Q$6:$Q$54,1)))</f>
        <v>8</v>
      </c>
    </row>
    <row r="14" spans="1:18" ht="18" customHeight="1">
      <c r="A14" s="62" t="s">
        <v>130</v>
      </c>
      <c r="B14" s="61" t="s">
        <v>131</v>
      </c>
      <c r="C14" s="62" t="s">
        <v>68</v>
      </c>
      <c r="D14" s="38">
        <v>0.00026805555555555556</v>
      </c>
      <c r="E14" s="26"/>
      <c r="F14" s="27"/>
      <c r="G14" s="28" t="s">
        <v>21</v>
      </c>
      <c r="H14" s="34">
        <v>0</v>
      </c>
      <c r="I14" s="30">
        <f t="shared" si="0"/>
        <v>0.00026805555555555556</v>
      </c>
      <c r="J14" s="25">
        <v>0.00026516203703703706</v>
      </c>
      <c r="K14" s="26"/>
      <c r="L14" s="27"/>
      <c r="M14" s="71" t="s">
        <v>21</v>
      </c>
      <c r="N14" s="34">
        <v>0.00034722222222222224</v>
      </c>
      <c r="O14" s="72">
        <f t="shared" si="1"/>
        <v>0.0006123842592592593</v>
      </c>
      <c r="P14" s="20">
        <f t="shared" si="2"/>
        <v>0.00026805555555555556</v>
      </c>
      <c r="Q14" s="31">
        <f t="shared" si="3"/>
        <v>0.00026805555555555556</v>
      </c>
      <c r="R14" s="32">
        <f>IF(Q14=" "," ",IF(P14="X","X",RANK(Q14,$Q$6:$Q$54,1)))</f>
        <v>9</v>
      </c>
    </row>
    <row r="15" spans="1:18" ht="18" customHeight="1">
      <c r="A15" s="59" t="s">
        <v>110</v>
      </c>
      <c r="B15" s="57" t="s">
        <v>132</v>
      </c>
      <c r="C15" s="59" t="s">
        <v>47</v>
      </c>
      <c r="D15" s="38">
        <v>0.0003138888888888889</v>
      </c>
      <c r="E15" s="26"/>
      <c r="F15" s="27"/>
      <c r="G15" s="28" t="s">
        <v>21</v>
      </c>
      <c r="H15" s="34">
        <v>0.00034722222222222224</v>
      </c>
      <c r="I15" s="30">
        <f t="shared" si="0"/>
        <v>0.0006611111111111111</v>
      </c>
      <c r="J15" s="25">
        <v>0.0002797453703703704</v>
      </c>
      <c r="K15" s="26"/>
      <c r="L15" s="27"/>
      <c r="M15" s="71" t="s">
        <v>21</v>
      </c>
      <c r="N15" s="34">
        <v>0</v>
      </c>
      <c r="O15" s="72">
        <f t="shared" si="1"/>
        <v>0.0002797453703703704</v>
      </c>
      <c r="P15" s="20">
        <f t="shared" si="2"/>
        <v>0.0002797453703703704</v>
      </c>
      <c r="Q15" s="31">
        <f t="shared" si="3"/>
        <v>0.0002797453703703704</v>
      </c>
      <c r="R15" s="32">
        <f>IF(Q15=" "," ",IF(P15="X","X",RANK(Q15,$Q$6:$Q$54,1)))</f>
        <v>10</v>
      </c>
    </row>
    <row r="16" spans="1:18" ht="18" customHeight="1">
      <c r="A16" s="62" t="s">
        <v>133</v>
      </c>
      <c r="B16" s="61" t="s">
        <v>134</v>
      </c>
      <c r="C16" s="62" t="s">
        <v>63</v>
      </c>
      <c r="D16" s="38">
        <v>0.0002880787037037037</v>
      </c>
      <c r="E16" s="26"/>
      <c r="F16" s="27"/>
      <c r="G16" s="28" t="s">
        <v>21</v>
      </c>
      <c r="H16" s="34">
        <v>0</v>
      </c>
      <c r="I16" s="30">
        <f t="shared" si="0"/>
        <v>0.0002880787037037037</v>
      </c>
      <c r="J16" s="25">
        <v>0.0003993055555555555</v>
      </c>
      <c r="K16" s="26"/>
      <c r="L16" s="27"/>
      <c r="M16" s="71" t="s">
        <v>21</v>
      </c>
      <c r="N16" s="34">
        <v>0</v>
      </c>
      <c r="O16" s="72">
        <f t="shared" si="1"/>
        <v>0.0003993055555555555</v>
      </c>
      <c r="P16" s="20">
        <f t="shared" si="2"/>
        <v>0.0002880787037037037</v>
      </c>
      <c r="Q16" s="31">
        <f t="shared" si="3"/>
        <v>0.0002880787037037037</v>
      </c>
      <c r="R16" s="32">
        <f>IF(Q16=" "," ",IF(P16="X","X",RANK(Q16,$Q$6:$Q$54,1)))</f>
        <v>11</v>
      </c>
    </row>
    <row r="17" spans="1:18" ht="18" customHeight="1">
      <c r="A17" s="59" t="s">
        <v>59</v>
      </c>
      <c r="B17" s="57" t="s">
        <v>135</v>
      </c>
      <c r="C17" s="63" t="s">
        <v>87</v>
      </c>
      <c r="D17" s="38">
        <v>0.0004285879629629629</v>
      </c>
      <c r="E17" s="26"/>
      <c r="F17" s="27"/>
      <c r="G17" s="28" t="s">
        <v>21</v>
      </c>
      <c r="H17" s="34">
        <v>0</v>
      </c>
      <c r="I17" s="30">
        <f t="shared" si="0"/>
        <v>0.0004285879629629629</v>
      </c>
      <c r="J17" s="25">
        <v>0.00028981481481481485</v>
      </c>
      <c r="K17" s="26"/>
      <c r="L17" s="27"/>
      <c r="M17" s="71" t="s">
        <v>21</v>
      </c>
      <c r="N17" s="34">
        <v>0</v>
      </c>
      <c r="O17" s="72">
        <f t="shared" si="1"/>
        <v>0.00028981481481481485</v>
      </c>
      <c r="P17" s="20">
        <f t="shared" si="2"/>
        <v>0.00028981481481481485</v>
      </c>
      <c r="Q17" s="31">
        <f t="shared" si="3"/>
        <v>0.00028981481481481485</v>
      </c>
      <c r="R17" s="32">
        <f>IF(Q17=" "," ",IF(P17="X","X",RANK(Q17,$Q$6:$Q$54,1)))</f>
        <v>12</v>
      </c>
    </row>
    <row r="18" spans="1:18" ht="18" customHeight="1">
      <c r="A18" s="59" t="s">
        <v>88</v>
      </c>
      <c r="B18" s="57" t="s">
        <v>136</v>
      </c>
      <c r="C18" s="59" t="s">
        <v>27</v>
      </c>
      <c r="D18" s="38">
        <v>0.0002945601851851852</v>
      </c>
      <c r="E18" s="26"/>
      <c r="F18" s="27"/>
      <c r="G18" s="28" t="s">
        <v>21</v>
      </c>
      <c r="H18" s="34">
        <v>0</v>
      </c>
      <c r="I18" s="30">
        <f t="shared" si="0"/>
        <v>0.0002945601851851852</v>
      </c>
      <c r="J18" s="25">
        <v>0.0002619212962962963</v>
      </c>
      <c r="K18" s="26"/>
      <c r="L18" s="27"/>
      <c r="M18" s="71" t="s">
        <v>21</v>
      </c>
      <c r="N18" s="34">
        <v>0.00034722222222222224</v>
      </c>
      <c r="O18" s="72">
        <f t="shared" si="1"/>
        <v>0.0006091435185185185</v>
      </c>
      <c r="P18" s="20">
        <f t="shared" si="2"/>
        <v>0.0002945601851851852</v>
      </c>
      <c r="Q18" s="31">
        <f t="shared" si="3"/>
        <v>0.0002945601851851852</v>
      </c>
      <c r="R18" s="32">
        <f>IF(Q18=" "," ",IF(P18="X","X",RANK(Q18,$Q$6:$Q$54,1)))</f>
        <v>13</v>
      </c>
    </row>
    <row r="19" spans="1:18" ht="18" customHeight="1">
      <c r="A19" s="59" t="s">
        <v>103</v>
      </c>
      <c r="B19" s="57" t="s">
        <v>137</v>
      </c>
      <c r="C19" s="59" t="s">
        <v>27</v>
      </c>
      <c r="D19" s="38">
        <v>0.0003075231481481482</v>
      </c>
      <c r="E19" s="26"/>
      <c r="F19" s="27"/>
      <c r="G19" s="28" t="s">
        <v>21</v>
      </c>
      <c r="H19" s="34">
        <v>0</v>
      </c>
      <c r="I19" s="30">
        <f t="shared" si="0"/>
        <v>0.0003075231481481482</v>
      </c>
      <c r="J19" s="25">
        <v>0.00031724537037037035</v>
      </c>
      <c r="K19" s="26"/>
      <c r="L19" s="27"/>
      <c r="M19" s="71" t="s">
        <v>21</v>
      </c>
      <c r="N19" s="34">
        <v>0</v>
      </c>
      <c r="O19" s="72">
        <f t="shared" si="1"/>
        <v>0.00031724537037037035</v>
      </c>
      <c r="P19" s="20">
        <f t="shared" si="2"/>
        <v>0.0003075231481481482</v>
      </c>
      <c r="Q19" s="31">
        <f t="shared" si="3"/>
        <v>0.0003075231481481482</v>
      </c>
      <c r="R19" s="32">
        <f>IF(Q19=" "," ",IF(P19="X","X",RANK(Q19,$Q$6:$Q$54,1)))</f>
        <v>14</v>
      </c>
    </row>
    <row r="20" spans="1:18" ht="18" customHeight="1">
      <c r="A20" s="59" t="s">
        <v>77</v>
      </c>
      <c r="B20" s="57" t="s">
        <v>138</v>
      </c>
      <c r="C20" s="59" t="s">
        <v>107</v>
      </c>
      <c r="D20" s="38">
        <v>0.00036064814814814813</v>
      </c>
      <c r="E20" s="26"/>
      <c r="F20" s="27"/>
      <c r="G20" s="28" t="s">
        <v>21</v>
      </c>
      <c r="H20" s="34">
        <v>0.00034722222222222224</v>
      </c>
      <c r="I20" s="30">
        <f t="shared" si="0"/>
        <v>0.0007078703703703704</v>
      </c>
      <c r="J20" s="25">
        <v>0.00030856481481481485</v>
      </c>
      <c r="K20" s="26"/>
      <c r="L20" s="27"/>
      <c r="M20" s="71" t="s">
        <v>21</v>
      </c>
      <c r="N20" s="34">
        <v>0</v>
      </c>
      <c r="O20" s="72">
        <f t="shared" si="1"/>
        <v>0.00030856481481481485</v>
      </c>
      <c r="P20" s="20">
        <f t="shared" si="2"/>
        <v>0.00030856481481481485</v>
      </c>
      <c r="Q20" s="31">
        <f t="shared" si="3"/>
        <v>0.00030856481481481485</v>
      </c>
      <c r="R20" s="32">
        <f>IF(Q20=" "," ",IF(P20="X","X",RANK(Q20,$Q$6:$Q$54,1)))</f>
        <v>15</v>
      </c>
    </row>
    <row r="21" spans="1:18" ht="18" customHeight="1">
      <c r="A21" s="59" t="s">
        <v>85</v>
      </c>
      <c r="B21" s="57" t="s">
        <v>139</v>
      </c>
      <c r="C21" s="59" t="s">
        <v>27</v>
      </c>
      <c r="D21" s="38">
        <v>0.0003122685185185185</v>
      </c>
      <c r="E21" s="26"/>
      <c r="F21" s="27"/>
      <c r="G21" s="28" t="s">
        <v>21</v>
      </c>
      <c r="H21" s="34">
        <v>0</v>
      </c>
      <c r="I21" s="30">
        <f t="shared" si="0"/>
        <v>0.0003122685185185185</v>
      </c>
      <c r="J21" s="25">
        <v>0.00045925925925925925</v>
      </c>
      <c r="K21" s="26"/>
      <c r="L21" s="27"/>
      <c r="M21" s="71" t="s">
        <v>21</v>
      </c>
      <c r="N21" s="34">
        <v>0</v>
      </c>
      <c r="O21" s="72">
        <f t="shared" si="1"/>
        <v>0.00045925925925925925</v>
      </c>
      <c r="P21" s="20">
        <f t="shared" si="2"/>
        <v>0.0003122685185185185</v>
      </c>
      <c r="Q21" s="31">
        <f t="shared" si="3"/>
        <v>0.0003122685185185185</v>
      </c>
      <c r="R21" s="32">
        <f>IF(Q21=" "," ",IF(P21="X","X",RANK(Q21,$Q$6:$Q$54,1)))</f>
        <v>16</v>
      </c>
    </row>
    <row r="22" spans="1:18" ht="18" customHeight="1">
      <c r="A22" s="59" t="s">
        <v>96</v>
      </c>
      <c r="B22" s="57" t="s">
        <v>140</v>
      </c>
      <c r="C22" s="59" t="s">
        <v>51</v>
      </c>
      <c r="D22" s="38">
        <v>0.00031319444444444445</v>
      </c>
      <c r="E22" s="26"/>
      <c r="F22" s="27"/>
      <c r="G22" s="28" t="s">
        <v>21</v>
      </c>
      <c r="H22" s="29">
        <v>0</v>
      </c>
      <c r="I22" s="30">
        <f t="shared" si="0"/>
        <v>0.00031319444444444445</v>
      </c>
      <c r="J22" s="25">
        <v>0.0003407407407407408</v>
      </c>
      <c r="K22" s="26"/>
      <c r="L22" s="27"/>
      <c r="M22" s="71" t="s">
        <v>21</v>
      </c>
      <c r="N22" s="34">
        <v>0</v>
      </c>
      <c r="O22" s="72">
        <f t="shared" si="1"/>
        <v>0.0003407407407407408</v>
      </c>
      <c r="P22" s="20">
        <f t="shared" si="2"/>
        <v>0.00031319444444444445</v>
      </c>
      <c r="Q22" s="31">
        <f t="shared" si="3"/>
        <v>0.00031319444444444445</v>
      </c>
      <c r="R22" s="32">
        <f>IF(Q22=" "," ",IF(P22="X","X",RANK(Q22,$Q$6:$Q$54,1)))</f>
        <v>17</v>
      </c>
    </row>
    <row r="23" spans="1:18" ht="18" customHeight="1">
      <c r="A23" s="62" t="s">
        <v>141</v>
      </c>
      <c r="B23" s="61" t="s">
        <v>142</v>
      </c>
      <c r="C23" s="62" t="s">
        <v>76</v>
      </c>
      <c r="D23" s="38">
        <v>0.0003349537037037037</v>
      </c>
      <c r="E23" s="26"/>
      <c r="F23" s="27"/>
      <c r="G23" s="28" t="s">
        <v>21</v>
      </c>
      <c r="H23" s="34">
        <v>0</v>
      </c>
      <c r="I23" s="30">
        <f t="shared" si="0"/>
        <v>0.0003349537037037037</v>
      </c>
      <c r="J23" s="25">
        <v>0.0003216435185185185</v>
      </c>
      <c r="K23" s="26"/>
      <c r="L23" s="27"/>
      <c r="M23" s="71" t="s">
        <v>21</v>
      </c>
      <c r="N23" s="34">
        <v>0</v>
      </c>
      <c r="O23" s="72">
        <f t="shared" si="1"/>
        <v>0.0003216435185185185</v>
      </c>
      <c r="P23" s="20">
        <f t="shared" si="2"/>
        <v>0.0003216435185185185</v>
      </c>
      <c r="Q23" s="31">
        <f t="shared" si="3"/>
        <v>0.0003216435185185185</v>
      </c>
      <c r="R23" s="32">
        <f>IF(Q23=" "," ",IF(P23="X","X",RANK(Q23,$Q$6:$Q$54,1)))</f>
        <v>18</v>
      </c>
    </row>
    <row r="24" spans="1:18" ht="18" customHeight="1">
      <c r="A24" s="59" t="s">
        <v>72</v>
      </c>
      <c r="B24" s="57" t="s">
        <v>143</v>
      </c>
      <c r="C24" s="59" t="s">
        <v>63</v>
      </c>
      <c r="D24" s="38">
        <v>0.00032638888888888887</v>
      </c>
      <c r="E24" s="26"/>
      <c r="F24" s="27"/>
      <c r="G24" s="28" t="s">
        <v>21</v>
      </c>
      <c r="H24" s="34">
        <v>0</v>
      </c>
      <c r="I24" s="30">
        <f t="shared" si="0"/>
        <v>0.00032638888888888887</v>
      </c>
      <c r="J24" s="25">
        <v>0.00035578703703703705</v>
      </c>
      <c r="K24" s="26"/>
      <c r="L24" s="27"/>
      <c r="M24" s="71" t="s">
        <v>21</v>
      </c>
      <c r="N24" s="34">
        <v>0.00034722222222222224</v>
      </c>
      <c r="O24" s="72">
        <f t="shared" si="1"/>
        <v>0.0007030092592592593</v>
      </c>
      <c r="P24" s="20">
        <f t="shared" si="2"/>
        <v>0.00032638888888888887</v>
      </c>
      <c r="Q24" s="31">
        <f t="shared" si="3"/>
        <v>0.00032638888888888887</v>
      </c>
      <c r="R24" s="32">
        <f>IF(Q24=" "," ",IF(P24="X","X",RANK(Q24,$Q$6:$Q$54,1)))</f>
        <v>19</v>
      </c>
    </row>
    <row r="25" spans="1:18" ht="18" customHeight="1">
      <c r="A25" s="59" t="s">
        <v>74</v>
      </c>
      <c r="B25" s="57" t="s">
        <v>144</v>
      </c>
      <c r="C25" s="59" t="s">
        <v>47</v>
      </c>
      <c r="D25" s="38">
        <v>0.00037025462962962967</v>
      </c>
      <c r="E25" s="26"/>
      <c r="F25" s="27"/>
      <c r="G25" s="28" t="s">
        <v>21</v>
      </c>
      <c r="H25" s="34">
        <v>0</v>
      </c>
      <c r="I25" s="30">
        <f t="shared" si="0"/>
        <v>0.00037025462962962967</v>
      </c>
      <c r="J25" s="25">
        <v>0.00032673611111111114</v>
      </c>
      <c r="K25" s="26"/>
      <c r="L25" s="27"/>
      <c r="M25" s="71" t="s">
        <v>21</v>
      </c>
      <c r="N25" s="34">
        <v>0</v>
      </c>
      <c r="O25" s="72">
        <f t="shared" si="1"/>
        <v>0.00032673611111111114</v>
      </c>
      <c r="P25" s="20">
        <f t="shared" si="2"/>
        <v>0.00032673611111111114</v>
      </c>
      <c r="Q25" s="31">
        <f t="shared" si="3"/>
        <v>0.00032673611111111114</v>
      </c>
      <c r="R25" s="32">
        <f>IF(Q25=" "," ",IF(P25="X","X",RANK(Q25,$Q$6:$Q$54,1)))</f>
        <v>20</v>
      </c>
    </row>
    <row r="26" spans="1:18" ht="26.25" customHeight="1" thickBot="1">
      <c r="A26" s="62" t="s">
        <v>145</v>
      </c>
      <c r="B26" s="61" t="s">
        <v>146</v>
      </c>
      <c r="C26" s="62" t="s">
        <v>147</v>
      </c>
      <c r="D26" s="38">
        <v>0.00038090277777777775</v>
      </c>
      <c r="E26" s="26"/>
      <c r="F26" s="27"/>
      <c r="G26" s="28" t="s">
        <v>21</v>
      </c>
      <c r="H26" s="34">
        <v>0.00034722222222222224</v>
      </c>
      <c r="I26" s="30">
        <f t="shared" si="0"/>
        <v>0.000728125</v>
      </c>
      <c r="J26" s="25">
        <v>0.0003300925925925926</v>
      </c>
      <c r="K26" s="26"/>
      <c r="L26" s="27"/>
      <c r="M26" s="71" t="s">
        <v>21</v>
      </c>
      <c r="N26" s="34">
        <v>0</v>
      </c>
      <c r="O26" s="72">
        <f t="shared" si="1"/>
        <v>0.0003300925925925926</v>
      </c>
      <c r="P26" s="20">
        <f t="shared" si="2"/>
        <v>0.0003300925925925926</v>
      </c>
      <c r="Q26" s="31">
        <f t="shared" si="3"/>
        <v>0.0003300925925925926</v>
      </c>
      <c r="R26" s="32">
        <f>IF(Q26=" "," ",IF(P26="X","X",RANK(Q26,$Q$6:$Q$54,1)))</f>
        <v>21</v>
      </c>
    </row>
    <row r="27" spans="1:18" ht="30.75" customHeight="1" thickBot="1">
      <c r="A27" s="123"/>
      <c r="B27" s="124"/>
      <c r="C27" s="124"/>
      <c r="D27" s="94" t="s">
        <v>53</v>
      </c>
      <c r="E27" s="94"/>
      <c r="F27" s="94"/>
      <c r="G27" s="94"/>
      <c r="H27" s="94"/>
      <c r="I27" s="94"/>
      <c r="J27" s="94"/>
      <c r="K27" s="94"/>
      <c r="L27" s="94"/>
      <c r="M27" s="95">
        <v>42434</v>
      </c>
      <c r="N27" s="94"/>
      <c r="O27" s="94"/>
      <c r="P27" s="94"/>
      <c r="Q27" s="94"/>
      <c r="R27" s="96"/>
    </row>
    <row r="28" spans="1:18" ht="15.75" customHeight="1">
      <c r="A28" s="125" t="s">
        <v>1</v>
      </c>
      <c r="B28" s="128" t="s">
        <v>2</v>
      </c>
      <c r="C28" s="129"/>
      <c r="D28" s="100" t="s">
        <v>3</v>
      </c>
      <c r="E28" s="101"/>
      <c r="F28" s="102"/>
      <c r="G28" s="106" t="s">
        <v>4</v>
      </c>
      <c r="H28" s="106" t="s">
        <v>54</v>
      </c>
      <c r="I28" s="108" t="s">
        <v>6</v>
      </c>
      <c r="J28" s="100" t="s">
        <v>7</v>
      </c>
      <c r="K28" s="101"/>
      <c r="L28" s="102"/>
      <c r="M28" s="106" t="s">
        <v>4</v>
      </c>
      <c r="N28" s="132" t="s">
        <v>54</v>
      </c>
      <c r="O28" s="108" t="s">
        <v>8</v>
      </c>
      <c r="P28" s="110" t="s">
        <v>9</v>
      </c>
      <c r="Q28" s="112">
        <v>0.00625</v>
      </c>
      <c r="R28" s="110" t="s">
        <v>10</v>
      </c>
    </row>
    <row r="29" spans="1:18" ht="26.25" thickBot="1">
      <c r="A29" s="126"/>
      <c r="B29" s="130" t="s">
        <v>119</v>
      </c>
      <c r="C29" s="131"/>
      <c r="D29" s="103"/>
      <c r="E29" s="104"/>
      <c r="F29" s="105"/>
      <c r="G29" s="107"/>
      <c r="H29" s="107"/>
      <c r="I29" s="109"/>
      <c r="J29" s="103"/>
      <c r="K29" s="104"/>
      <c r="L29" s="105"/>
      <c r="M29" s="107"/>
      <c r="N29" s="133"/>
      <c r="O29" s="109"/>
      <c r="P29" s="111"/>
      <c r="Q29" s="113"/>
      <c r="R29" s="111"/>
    </row>
    <row r="30" spans="1:18" ht="15">
      <c r="A30" s="126"/>
      <c r="B30" s="121" t="s">
        <v>56</v>
      </c>
      <c r="C30" s="121" t="s">
        <v>12</v>
      </c>
      <c r="D30" s="3" t="s">
        <v>13</v>
      </c>
      <c r="E30" s="4" t="s">
        <v>14</v>
      </c>
      <c r="F30" s="5" t="s">
        <v>15</v>
      </c>
      <c r="G30" s="107"/>
      <c r="H30" s="118"/>
      <c r="I30" s="109"/>
      <c r="J30" s="3" t="s">
        <v>13</v>
      </c>
      <c r="K30" s="4" t="s">
        <v>14</v>
      </c>
      <c r="L30" s="5" t="s">
        <v>15</v>
      </c>
      <c r="M30" s="107"/>
      <c r="N30" s="134"/>
      <c r="O30" s="109"/>
      <c r="P30" s="111"/>
      <c r="Q30" s="113"/>
      <c r="R30" s="111"/>
    </row>
    <row r="31" spans="1:18" ht="23.25" thickBot="1">
      <c r="A31" s="127"/>
      <c r="B31" s="122"/>
      <c r="C31" s="122"/>
      <c r="D31" s="6" t="s">
        <v>16</v>
      </c>
      <c r="E31" s="7" t="s">
        <v>16</v>
      </c>
      <c r="F31" s="8" t="s">
        <v>16</v>
      </c>
      <c r="G31" s="9" t="s">
        <v>17</v>
      </c>
      <c r="H31" s="8" t="s">
        <v>18</v>
      </c>
      <c r="I31" s="10" t="s">
        <v>16</v>
      </c>
      <c r="J31" s="6" t="s">
        <v>16</v>
      </c>
      <c r="K31" s="7" t="s">
        <v>16</v>
      </c>
      <c r="L31" s="8" t="s">
        <v>16</v>
      </c>
      <c r="M31" s="9" t="s">
        <v>17</v>
      </c>
      <c r="N31" s="67" t="s">
        <v>18</v>
      </c>
      <c r="O31" s="10" t="s">
        <v>16</v>
      </c>
      <c r="P31" s="11" t="s">
        <v>16</v>
      </c>
      <c r="Q31" s="114"/>
      <c r="R31" s="115"/>
    </row>
    <row r="32" spans="1:18" ht="18" customHeight="1">
      <c r="A32" s="73" t="s">
        <v>66</v>
      </c>
      <c r="B32" s="74" t="s">
        <v>148</v>
      </c>
      <c r="C32" s="73" t="s">
        <v>63</v>
      </c>
      <c r="D32" s="49">
        <v>0.00033113425925925926</v>
      </c>
      <c r="E32" s="45"/>
      <c r="F32" s="46"/>
      <c r="G32" s="28" t="s">
        <v>21</v>
      </c>
      <c r="H32" s="34">
        <v>0</v>
      </c>
      <c r="I32" s="48">
        <f aca="true" t="shared" si="4" ref="I32:I54">IF(AND(SUM(D32:F32)&lt;&gt;0,AND(G32&lt;&gt;"N",G32&lt;&gt;"P")),"X",IF(SUM(D32:F32)=0," ",IF(G32="N","NP",IF(OR(D32=0,E32=0,F32=0),MAX(D32:F32),MEDIAN(D32:F32)))+H32))</f>
        <v>0.00033113425925925926</v>
      </c>
      <c r="J32" s="49">
        <v>0.0005637731481481481</v>
      </c>
      <c r="K32" s="45"/>
      <c r="L32" s="46"/>
      <c r="M32" s="47" t="s">
        <v>21</v>
      </c>
      <c r="N32" s="34">
        <v>0</v>
      </c>
      <c r="O32" s="48">
        <f aca="true" t="shared" si="5" ref="O32:O54">IF(AND(SUM(J32:L32)&lt;&gt;0,AND(M32&lt;&gt;"N",M32&lt;&gt;"P")),"X",IF(SUM(J32:L32)=0," ",IF(M32="N","NP",IF(OR(J32=0,K32=0,L32=0),MAX(J32:L32),MEDIAN(J32:L32)))+N32))</f>
        <v>0.0005637731481481481</v>
      </c>
      <c r="P32" s="50">
        <f aca="true" t="shared" si="6" ref="P32:P54">IF(AND(I32=" ",O32=" ")," ",IF(OR(I32="X",O32="X"),"X",IF(OR(AND(I32="NP",O32="NP"),AND(I32="NP",O32=" "),AND(I32=" ",O32="NP")),"NP",IF(OR(I32=0,O32=0),MAX(I32,O32),MIN(I32,O32)))))</f>
        <v>0.00033113425925925926</v>
      </c>
      <c r="Q32" s="51">
        <f t="shared" si="3"/>
        <v>0.00033113425925925926</v>
      </c>
      <c r="R32" s="52">
        <f>IF(Q32=" "," ",IF(P32="X","X",RANK(Q32,$Q$6:$Q$54,1)))</f>
        <v>22</v>
      </c>
    </row>
    <row r="33" spans="1:18" ht="18" customHeight="1">
      <c r="A33" s="59" t="s">
        <v>112</v>
      </c>
      <c r="B33" s="57" t="s">
        <v>149</v>
      </c>
      <c r="C33" s="59" t="s">
        <v>47</v>
      </c>
      <c r="D33" s="38">
        <v>0.0002614583333333333</v>
      </c>
      <c r="E33" s="26"/>
      <c r="F33" s="27"/>
      <c r="G33" s="28" t="s">
        <v>21</v>
      </c>
      <c r="H33" s="34">
        <v>0.00034722222222222224</v>
      </c>
      <c r="I33" s="30">
        <f t="shared" si="4"/>
        <v>0.0006086805555555556</v>
      </c>
      <c r="J33" s="38">
        <v>0.00034953703703703704</v>
      </c>
      <c r="K33" s="26"/>
      <c r="L33" s="27"/>
      <c r="M33" s="28" t="s">
        <v>21</v>
      </c>
      <c r="N33" s="34">
        <v>0</v>
      </c>
      <c r="O33" s="30">
        <f t="shared" si="5"/>
        <v>0.00034953703703703704</v>
      </c>
      <c r="P33" s="39">
        <f t="shared" si="6"/>
        <v>0.00034953703703703704</v>
      </c>
      <c r="Q33" s="31">
        <f t="shared" si="3"/>
        <v>0.00034953703703703704</v>
      </c>
      <c r="R33" s="32">
        <f>IF(Q33=" "," ",IF(P33="X","X",RANK(Q33,$Q$6:$Q$54,1)))</f>
        <v>23</v>
      </c>
    </row>
    <row r="34" spans="1:18" ht="18" customHeight="1">
      <c r="A34" s="59" t="s">
        <v>94</v>
      </c>
      <c r="B34" s="57" t="s">
        <v>150</v>
      </c>
      <c r="C34" s="59" t="s">
        <v>107</v>
      </c>
      <c r="D34" s="38">
        <v>0.00035034722222222216</v>
      </c>
      <c r="E34" s="26"/>
      <c r="F34" s="27"/>
      <c r="G34" s="28" t="s">
        <v>21</v>
      </c>
      <c r="H34" s="34">
        <v>0</v>
      </c>
      <c r="I34" s="30">
        <f t="shared" si="4"/>
        <v>0.00035034722222222216</v>
      </c>
      <c r="J34" s="38">
        <v>0.00034814814814814816</v>
      </c>
      <c r="K34" s="26"/>
      <c r="L34" s="27"/>
      <c r="M34" s="28" t="s">
        <v>21</v>
      </c>
      <c r="N34" s="34">
        <v>0.0010416666666666667</v>
      </c>
      <c r="O34" s="30">
        <f t="shared" si="5"/>
        <v>0.0013898148148148149</v>
      </c>
      <c r="P34" s="39">
        <f t="shared" si="6"/>
        <v>0.00035034722222222216</v>
      </c>
      <c r="Q34" s="31">
        <f t="shared" si="3"/>
        <v>0.00035034722222222216</v>
      </c>
      <c r="R34" s="32">
        <f>IF(Q34=" "," ",IF(P34="X","X",RANK(Q34,$Q$6:$Q$54,1)))</f>
        <v>24</v>
      </c>
    </row>
    <row r="35" spans="1:18" ht="18" customHeight="1">
      <c r="A35" s="62" t="s">
        <v>151</v>
      </c>
      <c r="B35" s="61" t="s">
        <v>152</v>
      </c>
      <c r="C35" s="62" t="s">
        <v>153</v>
      </c>
      <c r="D35" s="38">
        <v>0.0006726851851851851</v>
      </c>
      <c r="E35" s="26"/>
      <c r="F35" s="27"/>
      <c r="G35" s="28" t="s">
        <v>21</v>
      </c>
      <c r="H35" s="34">
        <v>0.00034722222222222224</v>
      </c>
      <c r="I35" s="30">
        <f t="shared" si="4"/>
        <v>0.0010199074074074073</v>
      </c>
      <c r="J35" s="38">
        <v>0.0003554398148148149</v>
      </c>
      <c r="K35" s="26"/>
      <c r="L35" s="27"/>
      <c r="M35" s="28" t="s">
        <v>21</v>
      </c>
      <c r="N35" s="34">
        <v>0</v>
      </c>
      <c r="O35" s="30">
        <f t="shared" si="5"/>
        <v>0.0003554398148148149</v>
      </c>
      <c r="P35" s="39">
        <f t="shared" si="6"/>
        <v>0.0003554398148148149</v>
      </c>
      <c r="Q35" s="31">
        <f t="shared" si="3"/>
        <v>0.0003554398148148149</v>
      </c>
      <c r="R35" s="32">
        <f>IF(Q35=" "," ",IF(P35="X","X",RANK(Q35,$Q$6:$Q$54,1)))</f>
        <v>25</v>
      </c>
    </row>
    <row r="36" spans="1:18" ht="18" customHeight="1">
      <c r="A36" s="59" t="s">
        <v>69</v>
      </c>
      <c r="B36" s="57" t="s">
        <v>154</v>
      </c>
      <c r="C36" s="59" t="s">
        <v>71</v>
      </c>
      <c r="D36" s="38">
        <v>0.0003667824074074074</v>
      </c>
      <c r="E36" s="26"/>
      <c r="F36" s="27"/>
      <c r="G36" s="28" t="s">
        <v>21</v>
      </c>
      <c r="H36" s="34">
        <v>0</v>
      </c>
      <c r="I36" s="30">
        <f t="shared" si="4"/>
        <v>0.0003667824074074074</v>
      </c>
      <c r="J36" s="38">
        <v>0.0003577546296296296</v>
      </c>
      <c r="K36" s="26"/>
      <c r="L36" s="27"/>
      <c r="M36" s="28" t="s">
        <v>21</v>
      </c>
      <c r="N36" s="34">
        <v>0</v>
      </c>
      <c r="O36" s="30">
        <f t="shared" si="5"/>
        <v>0.0003577546296296296</v>
      </c>
      <c r="P36" s="39">
        <f t="shared" si="6"/>
        <v>0.0003577546296296296</v>
      </c>
      <c r="Q36" s="31">
        <f t="shared" si="3"/>
        <v>0.0003577546296296296</v>
      </c>
      <c r="R36" s="32">
        <f>IF(Q36=" "," ",IF(P36="X","X",RANK(Q36,$Q$6:$Q$54,1)))</f>
        <v>26</v>
      </c>
    </row>
    <row r="37" spans="1:18" ht="18" customHeight="1">
      <c r="A37" s="59" t="s">
        <v>79</v>
      </c>
      <c r="B37" s="57" t="s">
        <v>155</v>
      </c>
      <c r="C37" s="59" t="s">
        <v>71</v>
      </c>
      <c r="D37" s="38">
        <v>0.00036458333333333335</v>
      </c>
      <c r="E37" s="26"/>
      <c r="F37" s="27"/>
      <c r="G37" s="28" t="s">
        <v>21</v>
      </c>
      <c r="H37" s="34">
        <v>0.00034722222222222224</v>
      </c>
      <c r="I37" s="30">
        <f t="shared" si="4"/>
        <v>0.0007118055555555556</v>
      </c>
      <c r="J37" s="38">
        <v>0.00036273148148148146</v>
      </c>
      <c r="K37" s="26"/>
      <c r="L37" s="27"/>
      <c r="M37" s="28" t="s">
        <v>21</v>
      </c>
      <c r="N37" s="34">
        <v>0</v>
      </c>
      <c r="O37" s="30">
        <f t="shared" si="5"/>
        <v>0.00036273148148148146</v>
      </c>
      <c r="P37" s="39">
        <f t="shared" si="6"/>
        <v>0.00036273148148148146</v>
      </c>
      <c r="Q37" s="31">
        <f t="shared" si="3"/>
        <v>0.00036273148148148146</v>
      </c>
      <c r="R37" s="32">
        <f>IF(Q37=" "," ",IF(P37="X","X",RANK(Q37,$Q$6:$Q$54,1)))</f>
        <v>27</v>
      </c>
    </row>
    <row r="38" spans="1:18" ht="18" customHeight="1">
      <c r="A38" s="62" t="s">
        <v>156</v>
      </c>
      <c r="B38" s="75" t="s">
        <v>157</v>
      </c>
      <c r="C38" s="62" t="s">
        <v>68</v>
      </c>
      <c r="D38" s="38">
        <v>0.0003204861111111111</v>
      </c>
      <c r="E38" s="26"/>
      <c r="F38" s="27"/>
      <c r="G38" s="28" t="s">
        <v>21</v>
      </c>
      <c r="H38" s="34">
        <v>0.00034722222222222224</v>
      </c>
      <c r="I38" s="30">
        <f t="shared" si="4"/>
        <v>0.0006677083333333333</v>
      </c>
      <c r="J38" s="38">
        <v>0.00039224537037037033</v>
      </c>
      <c r="K38" s="26"/>
      <c r="L38" s="27"/>
      <c r="M38" s="28" t="s">
        <v>21</v>
      </c>
      <c r="N38" s="34">
        <v>0</v>
      </c>
      <c r="O38" s="30">
        <f t="shared" si="5"/>
        <v>0.00039224537037037033</v>
      </c>
      <c r="P38" s="39">
        <f t="shared" si="6"/>
        <v>0.00039224537037037033</v>
      </c>
      <c r="Q38" s="31">
        <f t="shared" si="3"/>
        <v>0.00039224537037037033</v>
      </c>
      <c r="R38" s="32">
        <f>IF(Q38=" "," ",IF(P38="X","X",RANK(Q38,$Q$6:$Q$54,1)))</f>
        <v>28</v>
      </c>
    </row>
    <row r="39" spans="1:18" ht="18" customHeight="1">
      <c r="A39" s="59" t="s">
        <v>114</v>
      </c>
      <c r="B39" s="57" t="s">
        <v>158</v>
      </c>
      <c r="C39" s="59" t="s">
        <v>47</v>
      </c>
      <c r="D39" s="38">
        <v>0.0003405092592592593</v>
      </c>
      <c r="E39" s="26"/>
      <c r="F39" s="27"/>
      <c r="G39" s="28" t="s">
        <v>21</v>
      </c>
      <c r="H39" s="34">
        <v>0.00034722222222222224</v>
      </c>
      <c r="I39" s="30">
        <f t="shared" si="4"/>
        <v>0.0006877314814814815</v>
      </c>
      <c r="J39" s="38">
        <v>0.00039560185185185184</v>
      </c>
      <c r="K39" s="26"/>
      <c r="L39" s="27"/>
      <c r="M39" s="28" t="s">
        <v>21</v>
      </c>
      <c r="N39" s="34">
        <v>0</v>
      </c>
      <c r="O39" s="30">
        <f t="shared" si="5"/>
        <v>0.00039560185185185184</v>
      </c>
      <c r="P39" s="39">
        <f t="shared" si="6"/>
        <v>0.00039560185185185184</v>
      </c>
      <c r="Q39" s="31">
        <f t="shared" si="3"/>
        <v>0.00039560185185185184</v>
      </c>
      <c r="R39" s="32">
        <f>IF(Q39=" "," ",IF(P39="X","X",RANK(Q39,$Q$6:$Q$54,1)))</f>
        <v>29</v>
      </c>
    </row>
    <row r="40" spans="1:18" ht="18" customHeight="1">
      <c r="A40" s="62" t="s">
        <v>159</v>
      </c>
      <c r="B40" s="75" t="s">
        <v>160</v>
      </c>
      <c r="C40" s="62" t="s">
        <v>68</v>
      </c>
      <c r="D40" s="38">
        <v>0.00040914351851851854</v>
      </c>
      <c r="E40" s="26"/>
      <c r="F40" s="27"/>
      <c r="G40" s="28" t="s">
        <v>21</v>
      </c>
      <c r="H40" s="34">
        <v>0</v>
      </c>
      <c r="I40" s="30">
        <f t="shared" si="4"/>
        <v>0.00040914351851851854</v>
      </c>
      <c r="J40" s="38">
        <v>0.0003379629629629629</v>
      </c>
      <c r="K40" s="26"/>
      <c r="L40" s="27"/>
      <c r="M40" s="28" t="s">
        <v>21</v>
      </c>
      <c r="N40" s="34">
        <v>0.00034722222222222224</v>
      </c>
      <c r="O40" s="30">
        <f t="shared" si="5"/>
        <v>0.0006851851851851852</v>
      </c>
      <c r="P40" s="39">
        <f t="shared" si="6"/>
        <v>0.00040914351851851854</v>
      </c>
      <c r="Q40" s="31">
        <f t="shared" si="3"/>
        <v>0.00040914351851851854</v>
      </c>
      <c r="R40" s="32">
        <f>IF(Q40=" "," ",IF(P40="X","X",RANK(Q40,$Q$6:$Q$54,1)))</f>
        <v>30</v>
      </c>
    </row>
    <row r="41" spans="1:18" ht="18" customHeight="1">
      <c r="A41" s="59" t="s">
        <v>57</v>
      </c>
      <c r="B41" s="57" t="s">
        <v>161</v>
      </c>
      <c r="C41" s="59" t="s">
        <v>107</v>
      </c>
      <c r="D41" s="38">
        <v>0.000540625</v>
      </c>
      <c r="E41" s="26"/>
      <c r="F41" s="27"/>
      <c r="G41" s="28" t="s">
        <v>21</v>
      </c>
      <c r="H41" s="34">
        <v>0.00034722222222222224</v>
      </c>
      <c r="I41" s="30">
        <f t="shared" si="4"/>
        <v>0.0008878472222222222</v>
      </c>
      <c r="J41" s="38">
        <v>0.0004239583333333333</v>
      </c>
      <c r="K41" s="26"/>
      <c r="L41" s="27"/>
      <c r="M41" s="28" t="s">
        <v>21</v>
      </c>
      <c r="N41" s="34">
        <v>0</v>
      </c>
      <c r="O41" s="30">
        <f t="shared" si="5"/>
        <v>0.0004239583333333333</v>
      </c>
      <c r="P41" s="39">
        <f t="shared" si="6"/>
        <v>0.0004239583333333333</v>
      </c>
      <c r="Q41" s="31">
        <f t="shared" si="3"/>
        <v>0.0004239583333333333</v>
      </c>
      <c r="R41" s="32">
        <f>IF(Q41=" "," ",IF(P41="X","X",RANK(Q41,$Q$6:$Q$54,1)))</f>
        <v>31</v>
      </c>
    </row>
    <row r="42" spans="1:18" ht="18" customHeight="1">
      <c r="A42" s="62" t="s">
        <v>162</v>
      </c>
      <c r="B42" s="61" t="s">
        <v>163</v>
      </c>
      <c r="C42" s="62" t="s">
        <v>76</v>
      </c>
      <c r="D42" s="38">
        <v>0.00033344907407407406</v>
      </c>
      <c r="E42" s="26"/>
      <c r="F42" s="27"/>
      <c r="G42" s="28" t="s">
        <v>21</v>
      </c>
      <c r="H42" s="34">
        <v>0.00034722222222222224</v>
      </c>
      <c r="I42" s="30">
        <f t="shared" si="4"/>
        <v>0.0006806712962962963</v>
      </c>
      <c r="J42" s="38">
        <v>0.00043240740740740745</v>
      </c>
      <c r="K42" s="26"/>
      <c r="L42" s="27"/>
      <c r="M42" s="28" t="s">
        <v>21</v>
      </c>
      <c r="N42" s="34">
        <v>0</v>
      </c>
      <c r="O42" s="30">
        <f t="shared" si="5"/>
        <v>0.00043240740740740745</v>
      </c>
      <c r="P42" s="39">
        <f t="shared" si="6"/>
        <v>0.00043240740740740745</v>
      </c>
      <c r="Q42" s="31">
        <f t="shared" si="3"/>
        <v>0.00043240740740740745</v>
      </c>
      <c r="R42" s="32">
        <f>IF(Q42=" "," ",IF(P42="X","X",RANK(Q42,$Q$6:$Q$54,1)))</f>
        <v>32</v>
      </c>
    </row>
    <row r="43" spans="1:18" ht="18" customHeight="1">
      <c r="A43" s="62" t="s">
        <v>83</v>
      </c>
      <c r="B43" s="75" t="s">
        <v>164</v>
      </c>
      <c r="C43" s="62" t="s">
        <v>165</v>
      </c>
      <c r="D43" s="38">
        <v>0.0005313657407407408</v>
      </c>
      <c r="E43" s="26"/>
      <c r="F43" s="27"/>
      <c r="G43" s="28" t="s">
        <v>21</v>
      </c>
      <c r="H43" s="34">
        <v>0</v>
      </c>
      <c r="I43" s="30">
        <f t="shared" si="4"/>
        <v>0.0005313657407407408</v>
      </c>
      <c r="J43" s="38">
        <v>0.00040208333333333334</v>
      </c>
      <c r="K43" s="26"/>
      <c r="L43" s="27"/>
      <c r="M43" s="28" t="s">
        <v>21</v>
      </c>
      <c r="N43" s="34">
        <v>0.00034722222222222224</v>
      </c>
      <c r="O43" s="30">
        <f t="shared" si="5"/>
        <v>0.0007493055555555556</v>
      </c>
      <c r="P43" s="39">
        <f t="shared" si="6"/>
        <v>0.0005313657407407408</v>
      </c>
      <c r="Q43" s="31">
        <f t="shared" si="3"/>
        <v>0.0005313657407407408</v>
      </c>
      <c r="R43" s="32">
        <f>IF(Q43=" "," ",IF(P43="X","X",RANK(Q43,$Q$6:$Q$54,1)))</f>
        <v>33</v>
      </c>
    </row>
    <row r="44" spans="1:18" ht="18" customHeight="1">
      <c r="A44" s="62" t="s">
        <v>166</v>
      </c>
      <c r="B44" s="75" t="s">
        <v>167</v>
      </c>
      <c r="C44" s="58" t="s">
        <v>168</v>
      </c>
      <c r="D44" s="38">
        <v>0.0005327546296296297</v>
      </c>
      <c r="E44" s="26"/>
      <c r="F44" s="27"/>
      <c r="G44" s="28" t="s">
        <v>21</v>
      </c>
      <c r="H44" s="34">
        <v>0</v>
      </c>
      <c r="I44" s="30">
        <f t="shared" si="4"/>
        <v>0.0005327546296296297</v>
      </c>
      <c r="J44" s="38">
        <v>0.00051875</v>
      </c>
      <c r="K44" s="26"/>
      <c r="L44" s="27"/>
      <c r="M44" s="28" t="s">
        <v>21</v>
      </c>
      <c r="N44" s="34">
        <v>0.00034722222222222224</v>
      </c>
      <c r="O44" s="30">
        <f t="shared" si="5"/>
        <v>0.0008659722222222222</v>
      </c>
      <c r="P44" s="39">
        <f t="shared" si="6"/>
        <v>0.0005327546296296297</v>
      </c>
      <c r="Q44" s="31">
        <f t="shared" si="3"/>
        <v>0.0005327546296296297</v>
      </c>
      <c r="R44" s="32">
        <f>IF(Q44=" "," ",IF(P44="X","X",RANK(Q44,$Q$6:$Q$54,1)))</f>
        <v>34</v>
      </c>
    </row>
    <row r="45" spans="1:18" ht="18" customHeight="1">
      <c r="A45" s="62" t="s">
        <v>64</v>
      </c>
      <c r="B45" s="75" t="s">
        <v>169</v>
      </c>
      <c r="C45" s="70" t="s">
        <v>165</v>
      </c>
      <c r="D45" s="38">
        <v>0.0006281250000000001</v>
      </c>
      <c r="E45" s="26"/>
      <c r="F45" s="27"/>
      <c r="G45" s="28" t="s">
        <v>21</v>
      </c>
      <c r="H45" s="34">
        <v>0</v>
      </c>
      <c r="I45" s="30">
        <f t="shared" si="4"/>
        <v>0.0006281250000000001</v>
      </c>
      <c r="J45" s="38">
        <v>0.0005506944444444444</v>
      </c>
      <c r="K45" s="26"/>
      <c r="L45" s="27"/>
      <c r="M45" s="28" t="s">
        <v>21</v>
      </c>
      <c r="N45" s="34">
        <v>0</v>
      </c>
      <c r="O45" s="30">
        <f t="shared" si="5"/>
        <v>0.0005506944444444444</v>
      </c>
      <c r="P45" s="39">
        <f t="shared" si="6"/>
        <v>0.0005506944444444444</v>
      </c>
      <c r="Q45" s="31">
        <f t="shared" si="3"/>
        <v>0.0005506944444444444</v>
      </c>
      <c r="R45" s="32">
        <f>IF(Q45=" "," ",IF(P45="X","X",RANK(Q45,$Q$6:$Q$54,1)))</f>
        <v>35</v>
      </c>
    </row>
    <row r="46" spans="1:18" ht="18" customHeight="1">
      <c r="A46" s="62" t="s">
        <v>92</v>
      </c>
      <c r="B46" s="61" t="s">
        <v>170</v>
      </c>
      <c r="C46" s="70" t="s">
        <v>63</v>
      </c>
      <c r="D46" s="38">
        <v>0.0005521990740740741</v>
      </c>
      <c r="E46" s="26"/>
      <c r="F46" s="27"/>
      <c r="G46" s="28" t="s">
        <v>21</v>
      </c>
      <c r="H46" s="34">
        <v>0</v>
      </c>
      <c r="I46" s="30">
        <f t="shared" si="4"/>
        <v>0.0005521990740740741</v>
      </c>
      <c r="J46" s="38">
        <v>0.0009398148148148148</v>
      </c>
      <c r="K46" s="26"/>
      <c r="L46" s="27"/>
      <c r="M46" s="28" t="s">
        <v>21</v>
      </c>
      <c r="N46" s="34">
        <v>0.00034722222222222224</v>
      </c>
      <c r="O46" s="30">
        <f t="shared" si="5"/>
        <v>0.001287037037037037</v>
      </c>
      <c r="P46" s="39">
        <f t="shared" si="6"/>
        <v>0.0005521990740740741</v>
      </c>
      <c r="Q46" s="31">
        <f t="shared" si="3"/>
        <v>0.0005521990740740741</v>
      </c>
      <c r="R46" s="32">
        <f>IF(Q46=" "," ",IF(P46="X","X",RANK(Q46,$Q$6:$Q$54,1)))</f>
        <v>36</v>
      </c>
    </row>
    <row r="47" spans="1:18" ht="18" customHeight="1">
      <c r="A47" s="62" t="s">
        <v>171</v>
      </c>
      <c r="B47" s="61" t="s">
        <v>172</v>
      </c>
      <c r="C47" s="58" t="s">
        <v>168</v>
      </c>
      <c r="D47" s="38">
        <v>0.0005743055555555556</v>
      </c>
      <c r="E47" s="26"/>
      <c r="F47" s="27"/>
      <c r="G47" s="28" t="s">
        <v>21</v>
      </c>
      <c r="H47" s="34">
        <v>0</v>
      </c>
      <c r="I47" s="30">
        <f t="shared" si="4"/>
        <v>0.0005743055555555556</v>
      </c>
      <c r="J47" s="38">
        <v>0.0005435185185185186</v>
      </c>
      <c r="K47" s="26"/>
      <c r="L47" s="27"/>
      <c r="M47" s="28" t="s">
        <v>21</v>
      </c>
      <c r="N47" s="34">
        <v>0.00034722222222222224</v>
      </c>
      <c r="O47" s="30">
        <f t="shared" si="5"/>
        <v>0.0008907407407407408</v>
      </c>
      <c r="P47" s="39">
        <f t="shared" si="6"/>
        <v>0.0005743055555555556</v>
      </c>
      <c r="Q47" s="31">
        <f t="shared" si="3"/>
        <v>0.0005743055555555556</v>
      </c>
      <c r="R47" s="32">
        <f>IF(Q47=" "," ",IF(P47="X","X",RANK(Q47,$Q$6:$Q$54,1)))</f>
        <v>37</v>
      </c>
    </row>
    <row r="48" spans="1:18" ht="18" customHeight="1">
      <c r="A48" s="62" t="s">
        <v>173</v>
      </c>
      <c r="B48" s="61" t="s">
        <v>174</v>
      </c>
      <c r="C48" s="62" t="s">
        <v>68</v>
      </c>
      <c r="D48" s="38">
        <v>0.0002508101851851852</v>
      </c>
      <c r="E48" s="26"/>
      <c r="F48" s="27"/>
      <c r="G48" s="28" t="s">
        <v>21</v>
      </c>
      <c r="H48" s="34">
        <v>0.00034722222222222224</v>
      </c>
      <c r="I48" s="30">
        <f t="shared" si="4"/>
        <v>0.0005980324074074074</v>
      </c>
      <c r="J48" s="38">
        <v>0.0002364583333333333</v>
      </c>
      <c r="K48" s="26"/>
      <c r="L48" s="27"/>
      <c r="M48" s="28" t="s">
        <v>21</v>
      </c>
      <c r="N48" s="34">
        <v>0.00034722222222222224</v>
      </c>
      <c r="O48" s="30">
        <f t="shared" si="5"/>
        <v>0.0005836805555555556</v>
      </c>
      <c r="P48" s="39">
        <f t="shared" si="6"/>
        <v>0.0005836805555555556</v>
      </c>
      <c r="Q48" s="31">
        <f t="shared" si="3"/>
        <v>0.0005836805555555556</v>
      </c>
      <c r="R48" s="32">
        <f>IF(Q48=" "," ",IF(P48="X","X",RANK(Q48,$Q$6:$Q$54,1)))</f>
        <v>38</v>
      </c>
    </row>
    <row r="49" spans="1:18" ht="18" customHeight="1">
      <c r="A49" s="62" t="s">
        <v>175</v>
      </c>
      <c r="B49" s="61" t="s">
        <v>176</v>
      </c>
      <c r="C49" s="62" t="s">
        <v>76</v>
      </c>
      <c r="D49" s="38">
        <v>0.0003861111111111111</v>
      </c>
      <c r="E49" s="26"/>
      <c r="F49" s="27"/>
      <c r="G49" s="28" t="s">
        <v>21</v>
      </c>
      <c r="H49" s="34">
        <v>0.00034722222222222224</v>
      </c>
      <c r="I49" s="30">
        <f t="shared" si="4"/>
        <v>0.0007333333333333333</v>
      </c>
      <c r="J49" s="38">
        <v>0.00027592592592592594</v>
      </c>
      <c r="K49" s="26"/>
      <c r="L49" s="27"/>
      <c r="M49" s="28" t="s">
        <v>21</v>
      </c>
      <c r="N49" s="34">
        <v>0.00034722222222222224</v>
      </c>
      <c r="O49" s="30">
        <f t="shared" si="5"/>
        <v>0.0006231481481481482</v>
      </c>
      <c r="P49" s="39">
        <f t="shared" si="6"/>
        <v>0.0006231481481481482</v>
      </c>
      <c r="Q49" s="31">
        <f t="shared" si="3"/>
        <v>0.0006231481481481482</v>
      </c>
      <c r="R49" s="32">
        <f>IF(Q49=" "," ",IF(P49="X","X",RANK(Q49,$Q$6:$Q$54,1)))</f>
        <v>39</v>
      </c>
    </row>
    <row r="50" spans="1:18" ht="18" customHeight="1">
      <c r="A50" s="62" t="s">
        <v>177</v>
      </c>
      <c r="B50" s="61" t="s">
        <v>178</v>
      </c>
      <c r="C50" s="62" t="s">
        <v>76</v>
      </c>
      <c r="D50" s="38">
        <v>0.00038738425925925925</v>
      </c>
      <c r="E50" s="26"/>
      <c r="F50" s="27"/>
      <c r="G50" s="28" t="s">
        <v>21</v>
      </c>
      <c r="H50" s="34">
        <v>0.00034722222222222224</v>
      </c>
      <c r="I50" s="30">
        <f t="shared" si="4"/>
        <v>0.0007346064814814815</v>
      </c>
      <c r="J50" s="38">
        <v>0.00036828703703703703</v>
      </c>
      <c r="K50" s="26"/>
      <c r="L50" s="27"/>
      <c r="M50" s="28" t="s">
        <v>21</v>
      </c>
      <c r="N50" s="34">
        <v>0.00034722222222222224</v>
      </c>
      <c r="O50" s="30">
        <f t="shared" si="5"/>
        <v>0.0007155092592592593</v>
      </c>
      <c r="P50" s="39">
        <f t="shared" si="6"/>
        <v>0.0007155092592592593</v>
      </c>
      <c r="Q50" s="31">
        <f t="shared" si="3"/>
        <v>0.0007155092592592593</v>
      </c>
      <c r="R50" s="32">
        <f>IF(Q50=" "," ",IF(P50="X","X",RANK(Q50,$Q$6:$Q$54,1)))</f>
        <v>40</v>
      </c>
    </row>
    <row r="51" spans="1:18" ht="18" customHeight="1">
      <c r="A51" s="62" t="s">
        <v>179</v>
      </c>
      <c r="B51" s="75" t="s">
        <v>180</v>
      </c>
      <c r="C51" s="59" t="s">
        <v>168</v>
      </c>
      <c r="D51" s="38">
        <v>0.0003707175925925926</v>
      </c>
      <c r="E51" s="26"/>
      <c r="F51" s="27"/>
      <c r="G51" s="28" t="s">
        <v>21</v>
      </c>
      <c r="H51" s="34">
        <v>0.00034722222222222224</v>
      </c>
      <c r="I51" s="30">
        <f t="shared" si="4"/>
        <v>0.0007179398148148149</v>
      </c>
      <c r="J51" s="38">
        <v>0.0004309027777777777</v>
      </c>
      <c r="K51" s="26"/>
      <c r="L51" s="27"/>
      <c r="M51" s="28" t="s">
        <v>21</v>
      </c>
      <c r="N51" s="34">
        <v>0.00034722222222222224</v>
      </c>
      <c r="O51" s="30">
        <f t="shared" si="5"/>
        <v>0.000778125</v>
      </c>
      <c r="P51" s="39">
        <f t="shared" si="6"/>
        <v>0.0007179398148148149</v>
      </c>
      <c r="Q51" s="31">
        <f t="shared" si="3"/>
        <v>0.0007179398148148149</v>
      </c>
      <c r="R51" s="32">
        <f>IF(Q51=" "," ",IF(P51="X","X",RANK(Q51,$Q$6:$Q$54,1)))</f>
        <v>41</v>
      </c>
    </row>
    <row r="52" spans="1:18" ht="18" customHeight="1">
      <c r="A52" s="62" t="s">
        <v>181</v>
      </c>
      <c r="B52" s="61" t="s">
        <v>182</v>
      </c>
      <c r="C52" s="59" t="s">
        <v>168</v>
      </c>
      <c r="D52" s="38">
        <v>0.0004736111111111111</v>
      </c>
      <c r="E52" s="26"/>
      <c r="F52" s="27"/>
      <c r="G52" s="28" t="s">
        <v>21</v>
      </c>
      <c r="H52" s="34">
        <v>0.00034722222222222224</v>
      </c>
      <c r="I52" s="30">
        <f t="shared" si="4"/>
        <v>0.0008208333333333334</v>
      </c>
      <c r="J52" s="38">
        <v>0.00042337962962962967</v>
      </c>
      <c r="K52" s="26"/>
      <c r="L52" s="27"/>
      <c r="M52" s="28" t="s">
        <v>21</v>
      </c>
      <c r="N52" s="34">
        <v>0.00034722222222222224</v>
      </c>
      <c r="O52" s="30">
        <f t="shared" si="5"/>
        <v>0.000770601851851852</v>
      </c>
      <c r="P52" s="39">
        <f t="shared" si="6"/>
        <v>0.000770601851851852</v>
      </c>
      <c r="Q52" s="31">
        <f t="shared" si="3"/>
        <v>0.000770601851851852</v>
      </c>
      <c r="R52" s="32">
        <f>IF(Q52=" "," ",IF(P52="X","X",RANK(Q52,$Q$6:$Q$54,1)))</f>
        <v>42</v>
      </c>
    </row>
    <row r="53" spans="1:18" ht="18" customHeight="1">
      <c r="A53" s="59" t="s">
        <v>90</v>
      </c>
      <c r="B53" s="57" t="s">
        <v>183</v>
      </c>
      <c r="C53" s="59" t="s">
        <v>87</v>
      </c>
      <c r="D53" s="38">
        <v>0.0005920138888888888</v>
      </c>
      <c r="E53" s="26"/>
      <c r="F53" s="27"/>
      <c r="G53" s="28" t="s">
        <v>21</v>
      </c>
      <c r="H53" s="34">
        <v>0.00034722222222222224</v>
      </c>
      <c r="I53" s="30">
        <f t="shared" si="4"/>
        <v>0.000939236111111111</v>
      </c>
      <c r="J53" s="38">
        <v>0.0006408564814814815</v>
      </c>
      <c r="K53" s="26"/>
      <c r="L53" s="27"/>
      <c r="M53" s="28" t="s">
        <v>21</v>
      </c>
      <c r="N53" s="34">
        <v>0.0006944444444444445</v>
      </c>
      <c r="O53" s="30">
        <f t="shared" si="5"/>
        <v>0.001335300925925926</v>
      </c>
      <c r="P53" s="39">
        <f t="shared" si="6"/>
        <v>0.000939236111111111</v>
      </c>
      <c r="Q53" s="31">
        <f t="shared" si="3"/>
        <v>0.000939236111111111</v>
      </c>
      <c r="R53" s="32">
        <f>IF(Q53=" "," ",IF(P53="X","X",RANK(Q53,$Q$6:$Q$54,1)))</f>
        <v>43</v>
      </c>
    </row>
    <row r="54" spans="1:18" ht="18" customHeight="1">
      <c r="A54" s="62" t="s">
        <v>184</v>
      </c>
      <c r="B54" s="61" t="s">
        <v>185</v>
      </c>
      <c r="C54" s="62" t="s">
        <v>68</v>
      </c>
      <c r="D54" s="38">
        <v>0.0008530092592592592</v>
      </c>
      <c r="E54" s="26"/>
      <c r="F54" s="27"/>
      <c r="G54" s="28" t="s">
        <v>21</v>
      </c>
      <c r="H54" s="34">
        <v>0.00034722222222222224</v>
      </c>
      <c r="I54" s="30">
        <f t="shared" si="4"/>
        <v>0.0012002314814814814</v>
      </c>
      <c r="J54" s="38">
        <v>0.0008261574074074074</v>
      </c>
      <c r="K54" s="26"/>
      <c r="L54" s="27"/>
      <c r="M54" s="28" t="s">
        <v>21</v>
      </c>
      <c r="N54" s="34">
        <v>0.00034722222222222224</v>
      </c>
      <c r="O54" s="30">
        <f t="shared" si="5"/>
        <v>0.0011733796296296297</v>
      </c>
      <c r="P54" s="39">
        <f t="shared" si="6"/>
        <v>0.0011733796296296297</v>
      </c>
      <c r="Q54" s="31">
        <f t="shared" si="3"/>
        <v>0.0011733796296296297</v>
      </c>
      <c r="R54" s="32">
        <f>IF(Q54=" "," ",IF(P54="X","X",RANK(Q54,$Q$6:$Q$54,1)))</f>
        <v>44</v>
      </c>
    </row>
  </sheetData>
  <sheetProtection/>
  <mergeCells count="38">
    <mergeCell ref="I2:I4"/>
    <mergeCell ref="J2:L3"/>
    <mergeCell ref="Q2:Q5"/>
    <mergeCell ref="R2:R5"/>
    <mergeCell ref="A1:C1"/>
    <mergeCell ref="D1:L1"/>
    <mergeCell ref="M1:R1"/>
    <mergeCell ref="A2:A5"/>
    <mergeCell ref="B2:C2"/>
    <mergeCell ref="D2:F3"/>
    <mergeCell ref="G2:G4"/>
    <mergeCell ref="H2:H4"/>
    <mergeCell ref="B3:C3"/>
    <mergeCell ref="B4:B5"/>
    <mergeCell ref="C4:C5"/>
    <mergeCell ref="A27:C27"/>
    <mergeCell ref="D27:L27"/>
    <mergeCell ref="M27:R27"/>
    <mergeCell ref="M2:M4"/>
    <mergeCell ref="N2:N4"/>
    <mergeCell ref="O2:O4"/>
    <mergeCell ref="P2:P4"/>
    <mergeCell ref="A28:A31"/>
    <mergeCell ref="B28:C28"/>
    <mergeCell ref="D28:F29"/>
    <mergeCell ref="G28:G30"/>
    <mergeCell ref="H28:H30"/>
    <mergeCell ref="I28:I30"/>
    <mergeCell ref="R28:R31"/>
    <mergeCell ref="B29:C29"/>
    <mergeCell ref="B30:B31"/>
    <mergeCell ref="C30:C31"/>
    <mergeCell ref="J28:L29"/>
    <mergeCell ref="M28:M30"/>
    <mergeCell ref="N28:N30"/>
    <mergeCell ref="O28:O30"/>
    <mergeCell ref="P28:P30"/>
    <mergeCell ref="Q28:Q31"/>
  </mergeCells>
  <conditionalFormatting sqref="D6:F26 D32:F54">
    <cfRule type="expression" priority="1" dxfId="124" stopIfTrue="1">
      <formula>AND(OR($D6=0,$E6=0,$F6=0),D6=MAX($D6:$F6))</formula>
    </cfRule>
    <cfRule type="expression" priority="2" dxfId="124" stopIfTrue="1">
      <formula>AND(AND($D6&lt;&gt;0,$E6&lt;&gt;0,$F6&lt;&gt;0),D6=MEDIAN($D6:$F6))</formula>
    </cfRule>
  </conditionalFormatting>
  <conditionalFormatting sqref="I6:I26 O6:R26 O32:R54 I32:I54">
    <cfRule type="cellIs" priority="3" dxfId="126" operator="equal" stopIfTrue="1">
      <formula>"X"</formula>
    </cfRule>
  </conditionalFormatting>
  <conditionalFormatting sqref="J6:L26 J32:L54">
    <cfRule type="expression" priority="4" dxfId="124" stopIfTrue="1">
      <formula>AND(OR($J6=0,$K6=0,$L6=0),J6=MAX($J6:$L6))</formula>
    </cfRule>
    <cfRule type="expression" priority="5" dxfId="124" stopIfTrue="1">
      <formula>AND(AND($J6&lt;&gt;0,$K6&lt;&gt;0,$L6&lt;&gt;0),J6=MEDIAN($J6:$L6))</formula>
    </cfRule>
  </conditionalFormatting>
  <conditionalFormatting sqref="A6:A26 A32:A54">
    <cfRule type="expression" priority="6" dxfId="125" stopIfTrue="1">
      <formula>$B6=" "</formula>
    </cfRule>
  </conditionalFormatting>
  <conditionalFormatting sqref="G6:G26 G32:G54">
    <cfRule type="cellIs" priority="7" dxfId="124" operator="equal" stopIfTrue="1">
      <formula>"N"</formula>
    </cfRule>
    <cfRule type="expression" priority="8" dxfId="125" stopIfTrue="1">
      <formula>$I6=" "</formula>
    </cfRule>
  </conditionalFormatting>
  <conditionalFormatting sqref="M8:M26 M32:M54">
    <cfRule type="cellIs" priority="9" dxfId="124" operator="equal" stopIfTrue="1">
      <formula>"N"</formula>
    </cfRule>
    <cfRule type="expression" priority="10" dxfId="125" stopIfTrue="1">
      <formula>$O8=" "</formula>
    </cfRule>
  </conditionalFormatting>
  <conditionalFormatting sqref="M6:M7">
    <cfRule type="cellIs" priority="11" dxfId="124" operator="equal" stopIfTrue="1">
      <formula>"N"</formula>
    </cfRule>
    <cfRule type="expression" priority="12" dxfId="125" stopIfTrue="1">
      <formula>$O6=" "</formula>
    </cfRule>
  </conditionalFormatting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421875" style="0" customWidth="1"/>
    <col min="2" max="2" width="22.7109375" style="0" customWidth="1"/>
    <col min="3" max="3" width="18.00390625" style="0" customWidth="1"/>
    <col min="4" max="6" width="6.57421875" style="0" customWidth="1"/>
    <col min="7" max="7" width="4.7109375" style="0" customWidth="1"/>
    <col min="8" max="8" width="7.421875" style="0" customWidth="1"/>
    <col min="9" max="12" width="6.57421875" style="0" customWidth="1"/>
    <col min="13" max="13" width="4.7109375" style="0" customWidth="1"/>
    <col min="14" max="14" width="5.7109375" style="0" customWidth="1"/>
    <col min="15" max="15" width="6.57421875" style="0" customWidth="1"/>
    <col min="16" max="16" width="8.7109375" style="0" customWidth="1"/>
    <col min="17" max="17" width="9.140625" style="0" hidden="1" customWidth="1"/>
    <col min="18" max="18" width="5.7109375" style="0" customWidth="1"/>
  </cols>
  <sheetData>
    <row r="1" spans="1:18" ht="30.75" customHeight="1" thickBot="1">
      <c r="A1" s="123"/>
      <c r="B1" s="124"/>
      <c r="C1" s="124"/>
      <c r="D1" s="94" t="s">
        <v>53</v>
      </c>
      <c r="E1" s="94"/>
      <c r="F1" s="94"/>
      <c r="G1" s="94"/>
      <c r="H1" s="94"/>
      <c r="I1" s="94"/>
      <c r="J1" s="94"/>
      <c r="K1" s="94"/>
      <c r="L1" s="94"/>
      <c r="M1" s="95">
        <v>42434</v>
      </c>
      <c r="N1" s="94"/>
      <c r="O1" s="94"/>
      <c r="P1" s="94"/>
      <c r="Q1" s="94"/>
      <c r="R1" s="96"/>
    </row>
    <row r="2" spans="1:18" ht="15.75" customHeight="1">
      <c r="A2" s="125" t="s">
        <v>1</v>
      </c>
      <c r="B2" s="128" t="s">
        <v>2</v>
      </c>
      <c r="C2" s="129"/>
      <c r="D2" s="100" t="s">
        <v>3</v>
      </c>
      <c r="E2" s="101"/>
      <c r="F2" s="102"/>
      <c r="G2" s="106" t="s">
        <v>4</v>
      </c>
      <c r="H2" s="106" t="s">
        <v>54</v>
      </c>
      <c r="I2" s="108" t="s">
        <v>6</v>
      </c>
      <c r="J2" s="100" t="s">
        <v>7</v>
      </c>
      <c r="K2" s="101"/>
      <c r="L2" s="102"/>
      <c r="M2" s="106" t="s">
        <v>4</v>
      </c>
      <c r="N2" s="106" t="s">
        <v>54</v>
      </c>
      <c r="O2" s="108" t="s">
        <v>8</v>
      </c>
      <c r="P2" s="110" t="s">
        <v>9</v>
      </c>
      <c r="Q2" s="112">
        <v>0.00625</v>
      </c>
      <c r="R2" s="110" t="s">
        <v>10</v>
      </c>
    </row>
    <row r="3" spans="1:18" ht="26.25" thickBot="1">
      <c r="A3" s="126"/>
      <c r="B3" s="130" t="s">
        <v>186</v>
      </c>
      <c r="C3" s="131"/>
      <c r="D3" s="103"/>
      <c r="E3" s="104"/>
      <c r="F3" s="105"/>
      <c r="G3" s="107"/>
      <c r="H3" s="107"/>
      <c r="I3" s="109"/>
      <c r="J3" s="103"/>
      <c r="K3" s="104"/>
      <c r="L3" s="105"/>
      <c r="M3" s="107"/>
      <c r="N3" s="107"/>
      <c r="O3" s="109"/>
      <c r="P3" s="111"/>
      <c r="Q3" s="113"/>
      <c r="R3" s="111"/>
    </row>
    <row r="4" spans="1:18" ht="15">
      <c r="A4" s="126"/>
      <c r="B4" s="121" t="s">
        <v>56</v>
      </c>
      <c r="C4" s="121" t="s">
        <v>12</v>
      </c>
      <c r="D4" s="3" t="s">
        <v>13</v>
      </c>
      <c r="E4" s="4" t="s">
        <v>14</v>
      </c>
      <c r="F4" s="5" t="s">
        <v>15</v>
      </c>
      <c r="G4" s="107"/>
      <c r="H4" s="118"/>
      <c r="I4" s="109"/>
      <c r="J4" s="3" t="s">
        <v>13</v>
      </c>
      <c r="K4" s="4" t="s">
        <v>14</v>
      </c>
      <c r="L4" s="5" t="s">
        <v>15</v>
      </c>
      <c r="M4" s="107"/>
      <c r="N4" s="118"/>
      <c r="O4" s="109"/>
      <c r="P4" s="111"/>
      <c r="Q4" s="113"/>
      <c r="R4" s="111"/>
    </row>
    <row r="5" spans="1:18" ht="23.25" thickBot="1">
      <c r="A5" s="127"/>
      <c r="B5" s="122"/>
      <c r="C5" s="122"/>
      <c r="D5" s="6" t="s">
        <v>16</v>
      </c>
      <c r="E5" s="7" t="s">
        <v>16</v>
      </c>
      <c r="F5" s="8" t="s">
        <v>16</v>
      </c>
      <c r="G5" s="9" t="s">
        <v>17</v>
      </c>
      <c r="H5" s="8" t="s">
        <v>18</v>
      </c>
      <c r="I5" s="10" t="s">
        <v>16</v>
      </c>
      <c r="J5" s="6" t="s">
        <v>16</v>
      </c>
      <c r="K5" s="7" t="s">
        <v>16</v>
      </c>
      <c r="L5" s="8" t="s">
        <v>16</v>
      </c>
      <c r="M5" s="9" t="s">
        <v>17</v>
      </c>
      <c r="N5" s="8" t="s">
        <v>41</v>
      </c>
      <c r="O5" s="10" t="s">
        <v>18</v>
      </c>
      <c r="P5" s="11" t="s">
        <v>16</v>
      </c>
      <c r="Q5" s="114"/>
      <c r="R5" s="115"/>
    </row>
    <row r="6" spans="1:18" ht="18" customHeight="1">
      <c r="A6" s="59" t="s">
        <v>90</v>
      </c>
      <c r="B6" s="85" t="s">
        <v>187</v>
      </c>
      <c r="C6" s="86" t="s">
        <v>63</v>
      </c>
      <c r="D6" s="43">
        <v>0.00018877314814814812</v>
      </c>
      <c r="E6" s="15"/>
      <c r="F6" s="16"/>
      <c r="G6" s="17" t="s">
        <v>21</v>
      </c>
      <c r="H6" s="29">
        <v>0</v>
      </c>
      <c r="I6" s="19">
        <f aca="true" t="shared" si="0" ref="I6:I12">IF(AND(SUM(D6:F6)&lt;&gt;0,AND(G6&lt;&gt;"N",G6&lt;&gt;"P")),"X",IF(SUM(D6:F6)=0," ",IF(G6="N","NP",IF(OR(D6=0,E6=0,F6=0),MAX(D6:F6),MEDIAN(D6:F6)))+H6))</f>
        <v>0.00018877314814814812</v>
      </c>
      <c r="J6" s="14">
        <v>0.00023715277777777775</v>
      </c>
      <c r="K6" s="15"/>
      <c r="L6" s="16"/>
      <c r="M6" s="17" t="s">
        <v>21</v>
      </c>
      <c r="N6" s="29">
        <v>0</v>
      </c>
      <c r="O6" s="19">
        <f aca="true" t="shared" si="1" ref="O6:O12">IF(AND(SUM(J6:L6)&lt;&gt;0,AND(M6&lt;&gt;"N",M6&lt;&gt;"P")),"X",IF(SUM(J6:L6)=0," ",IF(M6="N","NP",IF(OR(J6=0,K6=0,L6=0),MAX(J6:L6),MEDIAN(J6:L6)))+N6))</f>
        <v>0.00023715277777777775</v>
      </c>
      <c r="P6" s="20">
        <f aca="true" t="shared" si="2" ref="P6:P12">IF(AND(I6=" ",O6=" ")," ",IF(OR(I6="X",O6="X"),"X",IF(OR(AND(I6="NP",O6="NP"),AND(I6="NP",O6=" "),AND(I6=" ",O6="NP")),"NP",IF(OR(I6=0,O6=0),MAX(I6,O6),MIN(I6,O6)))))</f>
        <v>0.00018877314814814812</v>
      </c>
      <c r="Q6" s="21">
        <f aca="true" t="shared" si="3" ref="Q6:Q26">IF(P6="NP",$Q$2,P6)</f>
        <v>0.00018877314814814812</v>
      </c>
      <c r="R6" s="22">
        <f aca="true" t="shared" si="4" ref="R6:R26">IF(Q6=" "," ",IF(P6="X","X",RANK(Q6,$Q$6:$Q$26,1)))</f>
        <v>1</v>
      </c>
    </row>
    <row r="7" spans="1:18" ht="18" customHeight="1">
      <c r="A7" s="59" t="s">
        <v>64</v>
      </c>
      <c r="B7" s="57" t="s">
        <v>188</v>
      </c>
      <c r="C7" s="36" t="s">
        <v>47</v>
      </c>
      <c r="D7" s="38">
        <v>0.0002175925925925926</v>
      </c>
      <c r="E7" s="26"/>
      <c r="F7" s="27"/>
      <c r="G7" s="28" t="s">
        <v>21</v>
      </c>
      <c r="H7" s="29">
        <v>0</v>
      </c>
      <c r="I7" s="30">
        <f t="shared" si="0"/>
        <v>0.0002175925925925926</v>
      </c>
      <c r="J7" s="25">
        <v>0.00023298611111111108</v>
      </c>
      <c r="K7" s="26"/>
      <c r="L7" s="27"/>
      <c r="M7" s="28" t="s">
        <v>21</v>
      </c>
      <c r="N7" s="29">
        <v>0</v>
      </c>
      <c r="O7" s="30">
        <f t="shared" si="1"/>
        <v>0.00023298611111111108</v>
      </c>
      <c r="P7" s="20">
        <f t="shared" si="2"/>
        <v>0.0002175925925925926</v>
      </c>
      <c r="Q7" s="31">
        <f t="shared" si="3"/>
        <v>0.0002175925925925926</v>
      </c>
      <c r="R7" s="32">
        <f t="shared" si="4"/>
        <v>2</v>
      </c>
    </row>
    <row r="8" spans="1:18" ht="18" customHeight="1">
      <c r="A8" s="59" t="s">
        <v>59</v>
      </c>
      <c r="B8" s="87" t="s">
        <v>189</v>
      </c>
      <c r="C8" s="88" t="s">
        <v>63</v>
      </c>
      <c r="D8" s="38">
        <v>0.0002434027777777778</v>
      </c>
      <c r="E8" s="26"/>
      <c r="F8" s="27"/>
      <c r="G8" s="28" t="s">
        <v>21</v>
      </c>
      <c r="H8" s="29">
        <v>0</v>
      </c>
      <c r="I8" s="30">
        <f t="shared" si="0"/>
        <v>0.0002434027777777778</v>
      </c>
      <c r="J8" s="25">
        <v>0.0002269675925925926</v>
      </c>
      <c r="K8" s="26"/>
      <c r="L8" s="27"/>
      <c r="M8" s="28" t="s">
        <v>21</v>
      </c>
      <c r="N8" s="29">
        <v>0</v>
      </c>
      <c r="O8" s="30">
        <f t="shared" si="1"/>
        <v>0.0002269675925925926</v>
      </c>
      <c r="P8" s="20">
        <f t="shared" si="2"/>
        <v>0.0002269675925925926</v>
      </c>
      <c r="Q8" s="31">
        <f t="shared" si="3"/>
        <v>0.0002269675925925926</v>
      </c>
      <c r="R8" s="32">
        <f t="shared" si="4"/>
        <v>3</v>
      </c>
    </row>
    <row r="9" spans="1:18" ht="18" customHeight="1">
      <c r="A9" s="59" t="s">
        <v>83</v>
      </c>
      <c r="B9" s="87" t="s">
        <v>190</v>
      </c>
      <c r="C9" s="88" t="s">
        <v>63</v>
      </c>
      <c r="D9" s="38">
        <v>0.0003356481481481481</v>
      </c>
      <c r="E9" s="26"/>
      <c r="F9" s="27"/>
      <c r="G9" s="28" t="s">
        <v>21</v>
      </c>
      <c r="H9" s="29">
        <v>0</v>
      </c>
      <c r="I9" s="30">
        <f t="shared" si="0"/>
        <v>0.0003356481481481481</v>
      </c>
      <c r="J9" s="25">
        <v>0.0002450231481481482</v>
      </c>
      <c r="K9" s="26"/>
      <c r="L9" s="27"/>
      <c r="M9" s="28" t="s">
        <v>21</v>
      </c>
      <c r="N9" s="29">
        <v>0</v>
      </c>
      <c r="O9" s="30">
        <f t="shared" si="1"/>
        <v>0.0002450231481481482</v>
      </c>
      <c r="P9" s="20">
        <f t="shared" si="2"/>
        <v>0.0002450231481481482</v>
      </c>
      <c r="Q9" s="31">
        <f t="shared" si="3"/>
        <v>0.0002450231481481482</v>
      </c>
      <c r="R9" s="32">
        <f t="shared" si="4"/>
        <v>4</v>
      </c>
    </row>
    <row r="10" spans="1:18" ht="18" customHeight="1">
      <c r="A10" s="59" t="s">
        <v>88</v>
      </c>
      <c r="B10" s="57" t="s">
        <v>191</v>
      </c>
      <c r="C10" s="24" t="s">
        <v>63</v>
      </c>
      <c r="D10" s="38">
        <v>0.00035347222222222225</v>
      </c>
      <c r="E10" s="26"/>
      <c r="F10" s="27"/>
      <c r="G10" s="28" t="s">
        <v>21</v>
      </c>
      <c r="H10" s="29">
        <v>0.00034722222222222224</v>
      </c>
      <c r="I10" s="30">
        <f t="shared" si="0"/>
        <v>0.0007006944444444445</v>
      </c>
      <c r="J10" s="25">
        <v>0.0002879629629629629</v>
      </c>
      <c r="K10" s="26"/>
      <c r="L10" s="27"/>
      <c r="M10" s="28" t="s">
        <v>21</v>
      </c>
      <c r="N10" s="29">
        <v>0</v>
      </c>
      <c r="O10" s="30">
        <f t="shared" si="1"/>
        <v>0.0002879629629629629</v>
      </c>
      <c r="P10" s="20">
        <f t="shared" si="2"/>
        <v>0.0002879629629629629</v>
      </c>
      <c r="Q10" s="31">
        <f t="shared" si="3"/>
        <v>0.0002879629629629629</v>
      </c>
      <c r="R10" s="32">
        <f t="shared" si="4"/>
        <v>5</v>
      </c>
    </row>
    <row r="11" spans="1:18" ht="18" customHeight="1">
      <c r="A11" s="59" t="s">
        <v>85</v>
      </c>
      <c r="B11" s="89" t="s">
        <v>192</v>
      </c>
      <c r="C11" s="90" t="s">
        <v>63</v>
      </c>
      <c r="D11" s="38">
        <v>0.00027997685185185184</v>
      </c>
      <c r="E11" s="26"/>
      <c r="F11" s="27"/>
      <c r="G11" s="28" t="s">
        <v>21</v>
      </c>
      <c r="H11" s="29">
        <v>0.00034722222222222224</v>
      </c>
      <c r="I11" s="30">
        <f t="shared" si="0"/>
        <v>0.0006271990740740741</v>
      </c>
      <c r="J11" s="25">
        <v>0.00029652777777777777</v>
      </c>
      <c r="K11" s="26"/>
      <c r="L11" s="27"/>
      <c r="M11" s="28" t="s">
        <v>21</v>
      </c>
      <c r="N11" s="29">
        <v>0</v>
      </c>
      <c r="O11" s="30">
        <f t="shared" si="1"/>
        <v>0.00029652777777777777</v>
      </c>
      <c r="P11" s="20">
        <f t="shared" si="2"/>
        <v>0.00029652777777777777</v>
      </c>
      <c r="Q11" s="31">
        <f t="shared" si="3"/>
        <v>0.00029652777777777777</v>
      </c>
      <c r="R11" s="32">
        <f t="shared" si="4"/>
        <v>6</v>
      </c>
    </row>
    <row r="12" spans="1:18" ht="18" customHeight="1">
      <c r="A12" s="59" t="s">
        <v>103</v>
      </c>
      <c r="B12" s="57" t="s">
        <v>193</v>
      </c>
      <c r="C12" s="42" t="s">
        <v>63</v>
      </c>
      <c r="D12" s="38">
        <v>0.00035393518518518516</v>
      </c>
      <c r="E12" s="26"/>
      <c r="F12" s="27"/>
      <c r="G12" s="28" t="s">
        <v>21</v>
      </c>
      <c r="H12" s="29">
        <v>0</v>
      </c>
      <c r="I12" s="30">
        <f t="shared" si="0"/>
        <v>0.00035393518518518516</v>
      </c>
      <c r="J12" s="25">
        <v>0.0002980324074074074</v>
      </c>
      <c r="K12" s="26"/>
      <c r="L12" s="27"/>
      <c r="M12" s="28" t="s">
        <v>21</v>
      </c>
      <c r="N12" s="29">
        <v>0</v>
      </c>
      <c r="O12" s="30">
        <f t="shared" si="1"/>
        <v>0.0002980324074074074</v>
      </c>
      <c r="P12" s="20">
        <f t="shared" si="2"/>
        <v>0.0002980324074074074</v>
      </c>
      <c r="Q12" s="31">
        <f t="shared" si="3"/>
        <v>0.0002980324074074074</v>
      </c>
      <c r="R12" s="32">
        <f t="shared" si="4"/>
        <v>7</v>
      </c>
    </row>
    <row r="13" spans="1:18" ht="18" customHeight="1">
      <c r="A13" s="12"/>
      <c r="B13" s="91"/>
      <c r="C13" s="42"/>
      <c r="D13" s="38"/>
      <c r="E13" s="26"/>
      <c r="F13" s="27"/>
      <c r="G13" s="28" t="s">
        <v>21</v>
      </c>
      <c r="H13" s="29"/>
      <c r="I13" s="30" t="str">
        <f aca="true" t="shared" si="5" ref="I13:I26">IF(AND(SUM(D13:F13)&lt;&gt;0,AND(G13&lt;&gt;"N",G13&lt;&gt;"P")),"X",IF(SUM(D13:F13)=0," ",IF(G13="N","NP",IF(OR(D13=0,E13=0,F13=0),MAX(D13:F13),MEDIAN(D13:F13)))+H13))</f>
        <v> </v>
      </c>
      <c r="J13" s="25"/>
      <c r="K13" s="26"/>
      <c r="L13" s="27"/>
      <c r="M13" s="28" t="s">
        <v>21</v>
      </c>
      <c r="N13" s="29"/>
      <c r="O13" s="30" t="str">
        <f aca="true" t="shared" si="6" ref="O13:O26">IF(AND(SUM(J13:L13)&lt;&gt;0,AND(M13&lt;&gt;"N",M13&lt;&gt;"P")),"X",IF(SUM(J13:L13)=0," ",IF(M13="N","NP",IF(OR(J13=0,K13=0,L13=0),MAX(J13:L13),MEDIAN(J13:L13)))+N13))</f>
        <v> </v>
      </c>
      <c r="P13" s="20" t="str">
        <f aca="true" t="shared" si="7" ref="P13:P26">IF(AND(I13=" ",O13=" ")," ",IF(OR(I13="X",O13="X"),"X",IF(OR(AND(I13="NP",O13="NP"),AND(I13="NP",O13=" "),AND(I13=" ",O13="NP")),"NP",IF(OR(I13=0,O13=0),MAX(I13,O13),MIN(I13,O13)))))</f>
        <v> </v>
      </c>
      <c r="Q13" s="31" t="str">
        <f t="shared" si="3"/>
        <v> </v>
      </c>
      <c r="R13" s="32" t="str">
        <f t="shared" si="4"/>
        <v> </v>
      </c>
    </row>
    <row r="14" spans="1:18" ht="18" customHeight="1">
      <c r="A14" s="23"/>
      <c r="B14" s="57"/>
      <c r="C14" s="42"/>
      <c r="D14" s="38"/>
      <c r="E14" s="26"/>
      <c r="F14" s="27"/>
      <c r="G14" s="28" t="s">
        <v>21</v>
      </c>
      <c r="H14" s="29"/>
      <c r="I14" s="30" t="str">
        <f t="shared" si="5"/>
        <v> </v>
      </c>
      <c r="J14" s="25"/>
      <c r="K14" s="26"/>
      <c r="L14" s="27"/>
      <c r="M14" s="28" t="s">
        <v>21</v>
      </c>
      <c r="N14" s="29"/>
      <c r="O14" s="30" t="str">
        <f t="shared" si="6"/>
        <v> </v>
      </c>
      <c r="P14" s="20" t="str">
        <f t="shared" si="7"/>
        <v> </v>
      </c>
      <c r="Q14" s="31" t="str">
        <f t="shared" si="3"/>
        <v> </v>
      </c>
      <c r="R14" s="32" t="str">
        <f t="shared" si="4"/>
        <v> </v>
      </c>
    </row>
    <row r="15" spans="1:18" ht="18" customHeight="1">
      <c r="A15" s="23"/>
      <c r="B15" s="57"/>
      <c r="C15" s="42"/>
      <c r="D15" s="38"/>
      <c r="E15" s="26"/>
      <c r="F15" s="27"/>
      <c r="G15" s="28" t="s">
        <v>21</v>
      </c>
      <c r="H15" s="29"/>
      <c r="I15" s="30" t="str">
        <f t="shared" si="5"/>
        <v> </v>
      </c>
      <c r="J15" s="25"/>
      <c r="K15" s="26"/>
      <c r="L15" s="27"/>
      <c r="M15" s="28" t="s">
        <v>21</v>
      </c>
      <c r="N15" s="29"/>
      <c r="O15" s="30" t="str">
        <f t="shared" si="6"/>
        <v> </v>
      </c>
      <c r="P15" s="20" t="str">
        <f t="shared" si="7"/>
        <v> </v>
      </c>
      <c r="Q15" s="31" t="str">
        <f t="shared" si="3"/>
        <v> </v>
      </c>
      <c r="R15" s="32" t="str">
        <f t="shared" si="4"/>
        <v> </v>
      </c>
    </row>
    <row r="16" spans="1:18" ht="18" customHeight="1">
      <c r="A16" s="23"/>
      <c r="B16" s="57"/>
      <c r="C16" s="42"/>
      <c r="D16" s="38"/>
      <c r="E16" s="26"/>
      <c r="F16" s="27"/>
      <c r="G16" s="28" t="s">
        <v>21</v>
      </c>
      <c r="H16" s="29"/>
      <c r="I16" s="30" t="str">
        <f t="shared" si="5"/>
        <v> </v>
      </c>
      <c r="J16" s="25"/>
      <c r="K16" s="26"/>
      <c r="L16" s="27"/>
      <c r="M16" s="28" t="s">
        <v>21</v>
      </c>
      <c r="N16" s="29"/>
      <c r="O16" s="30" t="str">
        <f t="shared" si="6"/>
        <v> </v>
      </c>
      <c r="P16" s="20" t="str">
        <f t="shared" si="7"/>
        <v> </v>
      </c>
      <c r="Q16" s="31" t="str">
        <f t="shared" si="3"/>
        <v> </v>
      </c>
      <c r="R16" s="32" t="str">
        <f t="shared" si="4"/>
        <v> </v>
      </c>
    </row>
    <row r="17" spans="1:18" ht="18" customHeight="1">
      <c r="A17" s="23"/>
      <c r="B17" s="57"/>
      <c r="C17" s="42"/>
      <c r="D17" s="38"/>
      <c r="E17" s="26"/>
      <c r="F17" s="27"/>
      <c r="G17" s="28" t="s">
        <v>21</v>
      </c>
      <c r="H17" s="29"/>
      <c r="I17" s="30" t="str">
        <f t="shared" si="5"/>
        <v> </v>
      </c>
      <c r="J17" s="25"/>
      <c r="K17" s="26"/>
      <c r="L17" s="27"/>
      <c r="M17" s="28" t="s">
        <v>21</v>
      </c>
      <c r="N17" s="29"/>
      <c r="O17" s="30" t="str">
        <f t="shared" si="6"/>
        <v> </v>
      </c>
      <c r="P17" s="20" t="str">
        <f t="shared" si="7"/>
        <v> </v>
      </c>
      <c r="Q17" s="31" t="str">
        <f t="shared" si="3"/>
        <v> </v>
      </c>
      <c r="R17" s="32" t="str">
        <f t="shared" si="4"/>
        <v> </v>
      </c>
    </row>
    <row r="18" spans="1:18" ht="18" customHeight="1">
      <c r="A18" s="23"/>
      <c r="B18" s="57"/>
      <c r="C18" s="42"/>
      <c r="D18" s="38"/>
      <c r="E18" s="26"/>
      <c r="F18" s="27"/>
      <c r="G18" s="28" t="s">
        <v>21</v>
      </c>
      <c r="H18" s="29"/>
      <c r="I18" s="30" t="str">
        <f t="shared" si="5"/>
        <v> </v>
      </c>
      <c r="J18" s="25"/>
      <c r="K18" s="26"/>
      <c r="L18" s="27"/>
      <c r="M18" s="28" t="s">
        <v>21</v>
      </c>
      <c r="N18" s="29"/>
      <c r="O18" s="30" t="str">
        <f t="shared" si="6"/>
        <v> </v>
      </c>
      <c r="P18" s="20" t="str">
        <f t="shared" si="7"/>
        <v> </v>
      </c>
      <c r="Q18" s="31" t="str">
        <f t="shared" si="3"/>
        <v> </v>
      </c>
      <c r="R18" s="32" t="str">
        <f t="shared" si="4"/>
        <v> </v>
      </c>
    </row>
    <row r="19" spans="1:18" ht="18" customHeight="1">
      <c r="A19" s="23"/>
      <c r="B19" s="57"/>
      <c r="C19" s="42"/>
      <c r="D19" s="38"/>
      <c r="E19" s="26"/>
      <c r="F19" s="27"/>
      <c r="G19" s="28" t="s">
        <v>21</v>
      </c>
      <c r="H19" s="29"/>
      <c r="I19" s="30" t="str">
        <f t="shared" si="5"/>
        <v> </v>
      </c>
      <c r="J19" s="25"/>
      <c r="K19" s="26"/>
      <c r="L19" s="27"/>
      <c r="M19" s="28" t="s">
        <v>21</v>
      </c>
      <c r="N19" s="29"/>
      <c r="O19" s="30" t="str">
        <f t="shared" si="6"/>
        <v> </v>
      </c>
      <c r="P19" s="20" t="str">
        <f t="shared" si="7"/>
        <v> </v>
      </c>
      <c r="Q19" s="31" t="str">
        <f t="shared" si="3"/>
        <v> </v>
      </c>
      <c r="R19" s="32" t="str">
        <f t="shared" si="4"/>
        <v> </v>
      </c>
    </row>
    <row r="20" spans="1:18" ht="18" customHeight="1">
      <c r="A20" s="23"/>
      <c r="B20" s="57"/>
      <c r="C20" s="42"/>
      <c r="D20" s="38"/>
      <c r="E20" s="26"/>
      <c r="F20" s="27"/>
      <c r="G20" s="28" t="s">
        <v>21</v>
      </c>
      <c r="H20" s="29"/>
      <c r="I20" s="30" t="str">
        <f t="shared" si="5"/>
        <v> </v>
      </c>
      <c r="J20" s="25"/>
      <c r="K20" s="26"/>
      <c r="L20" s="27"/>
      <c r="M20" s="28" t="s">
        <v>21</v>
      </c>
      <c r="N20" s="29"/>
      <c r="O20" s="30" t="str">
        <f t="shared" si="6"/>
        <v> </v>
      </c>
      <c r="P20" s="20" t="str">
        <f t="shared" si="7"/>
        <v> </v>
      </c>
      <c r="Q20" s="31" t="str">
        <f t="shared" si="3"/>
        <v> </v>
      </c>
      <c r="R20" s="32" t="str">
        <f t="shared" si="4"/>
        <v> </v>
      </c>
    </row>
    <row r="21" spans="1:18" ht="18" customHeight="1">
      <c r="A21" s="23"/>
      <c r="B21" s="57"/>
      <c r="C21" s="42"/>
      <c r="D21" s="38"/>
      <c r="E21" s="26"/>
      <c r="F21" s="27"/>
      <c r="G21" s="28" t="s">
        <v>21</v>
      </c>
      <c r="H21" s="29"/>
      <c r="I21" s="30" t="str">
        <f t="shared" si="5"/>
        <v> </v>
      </c>
      <c r="J21" s="25"/>
      <c r="K21" s="26"/>
      <c r="L21" s="27"/>
      <c r="M21" s="28" t="s">
        <v>21</v>
      </c>
      <c r="N21" s="29"/>
      <c r="O21" s="30" t="str">
        <f t="shared" si="6"/>
        <v> </v>
      </c>
      <c r="P21" s="20" t="str">
        <f t="shared" si="7"/>
        <v> </v>
      </c>
      <c r="Q21" s="31" t="str">
        <f t="shared" si="3"/>
        <v> </v>
      </c>
      <c r="R21" s="32" t="str">
        <f t="shared" si="4"/>
        <v> </v>
      </c>
    </row>
    <row r="22" spans="1:18" ht="18" customHeight="1">
      <c r="A22" s="23"/>
      <c r="B22" s="57"/>
      <c r="C22" s="42"/>
      <c r="D22" s="38"/>
      <c r="E22" s="26"/>
      <c r="F22" s="27"/>
      <c r="G22" s="28" t="s">
        <v>21</v>
      </c>
      <c r="H22" s="29"/>
      <c r="I22" s="30" t="str">
        <f t="shared" si="5"/>
        <v> </v>
      </c>
      <c r="J22" s="25"/>
      <c r="K22" s="26"/>
      <c r="L22" s="27"/>
      <c r="M22" s="28" t="s">
        <v>21</v>
      </c>
      <c r="N22" s="29"/>
      <c r="O22" s="30" t="str">
        <f t="shared" si="6"/>
        <v> </v>
      </c>
      <c r="P22" s="20" t="str">
        <f t="shared" si="7"/>
        <v> </v>
      </c>
      <c r="Q22" s="31" t="str">
        <f t="shared" si="3"/>
        <v> </v>
      </c>
      <c r="R22" s="32" t="str">
        <f t="shared" si="4"/>
        <v> </v>
      </c>
    </row>
    <row r="23" spans="1:18" ht="18" customHeight="1">
      <c r="A23" s="23"/>
      <c r="B23" s="57"/>
      <c r="C23" s="42"/>
      <c r="D23" s="38"/>
      <c r="E23" s="26"/>
      <c r="F23" s="27"/>
      <c r="G23" s="28" t="s">
        <v>21</v>
      </c>
      <c r="H23" s="29"/>
      <c r="I23" s="30" t="str">
        <f t="shared" si="5"/>
        <v> </v>
      </c>
      <c r="J23" s="25"/>
      <c r="K23" s="26"/>
      <c r="L23" s="27"/>
      <c r="M23" s="28" t="s">
        <v>21</v>
      </c>
      <c r="N23" s="29"/>
      <c r="O23" s="30" t="str">
        <f t="shared" si="6"/>
        <v> </v>
      </c>
      <c r="P23" s="20" t="str">
        <f t="shared" si="7"/>
        <v> </v>
      </c>
      <c r="Q23" s="31" t="str">
        <f t="shared" si="3"/>
        <v> </v>
      </c>
      <c r="R23" s="32" t="str">
        <f t="shared" si="4"/>
        <v> </v>
      </c>
    </row>
    <row r="24" spans="1:18" ht="18" customHeight="1">
      <c r="A24" s="23"/>
      <c r="B24" s="57"/>
      <c r="C24" s="42"/>
      <c r="D24" s="38"/>
      <c r="E24" s="26"/>
      <c r="F24" s="27"/>
      <c r="G24" s="28" t="s">
        <v>21</v>
      </c>
      <c r="H24" s="29"/>
      <c r="I24" s="30" t="str">
        <f t="shared" si="5"/>
        <v> </v>
      </c>
      <c r="J24" s="25"/>
      <c r="K24" s="26"/>
      <c r="L24" s="27"/>
      <c r="M24" s="28" t="s">
        <v>21</v>
      </c>
      <c r="N24" s="29"/>
      <c r="O24" s="30" t="str">
        <f t="shared" si="6"/>
        <v> </v>
      </c>
      <c r="P24" s="20" t="str">
        <f t="shared" si="7"/>
        <v> </v>
      </c>
      <c r="Q24" s="31" t="str">
        <f t="shared" si="3"/>
        <v> </v>
      </c>
      <c r="R24" s="32" t="str">
        <f t="shared" si="4"/>
        <v> </v>
      </c>
    </row>
    <row r="25" spans="1:18" ht="18" customHeight="1">
      <c r="A25" s="23"/>
      <c r="B25" s="57"/>
      <c r="C25" s="42"/>
      <c r="D25" s="38"/>
      <c r="E25" s="26"/>
      <c r="F25" s="27"/>
      <c r="G25" s="28" t="s">
        <v>21</v>
      </c>
      <c r="H25" s="29"/>
      <c r="I25" s="30" t="str">
        <f t="shared" si="5"/>
        <v> </v>
      </c>
      <c r="J25" s="25"/>
      <c r="K25" s="26"/>
      <c r="L25" s="27"/>
      <c r="M25" s="28" t="s">
        <v>21</v>
      </c>
      <c r="N25" s="29"/>
      <c r="O25" s="30" t="str">
        <f t="shared" si="6"/>
        <v> </v>
      </c>
      <c r="P25" s="20" t="str">
        <f t="shared" si="7"/>
        <v> </v>
      </c>
      <c r="Q25" s="31" t="str">
        <f t="shared" si="3"/>
        <v> </v>
      </c>
      <c r="R25" s="32" t="str">
        <f t="shared" si="4"/>
        <v> </v>
      </c>
    </row>
    <row r="26" spans="1:18" ht="18" customHeight="1">
      <c r="A26" s="23"/>
      <c r="B26" s="57"/>
      <c r="C26" s="42"/>
      <c r="D26" s="38"/>
      <c r="E26" s="26"/>
      <c r="F26" s="27"/>
      <c r="G26" s="28" t="s">
        <v>21</v>
      </c>
      <c r="H26" s="29"/>
      <c r="I26" s="30" t="str">
        <f t="shared" si="5"/>
        <v> </v>
      </c>
      <c r="J26" s="25"/>
      <c r="K26" s="26"/>
      <c r="L26" s="27"/>
      <c r="M26" s="28" t="s">
        <v>21</v>
      </c>
      <c r="N26" s="29"/>
      <c r="O26" s="30" t="str">
        <f t="shared" si="6"/>
        <v> </v>
      </c>
      <c r="P26" s="20" t="str">
        <f t="shared" si="7"/>
        <v> </v>
      </c>
      <c r="Q26" s="31" t="str">
        <f t="shared" si="3"/>
        <v> </v>
      </c>
      <c r="R26" s="32" t="str">
        <f t="shared" si="4"/>
        <v> </v>
      </c>
    </row>
  </sheetData>
  <sheetProtection/>
  <mergeCells count="19">
    <mergeCell ref="P2:P4"/>
    <mergeCell ref="Q2:Q5"/>
    <mergeCell ref="R2:R5"/>
    <mergeCell ref="A1:C1"/>
    <mergeCell ref="D1:L1"/>
    <mergeCell ref="M1:R1"/>
    <mergeCell ref="A2:A5"/>
    <mergeCell ref="B2:C2"/>
    <mergeCell ref="D2:F3"/>
    <mergeCell ref="G2:G4"/>
    <mergeCell ref="B3:C3"/>
    <mergeCell ref="B4:B5"/>
    <mergeCell ref="C4:C5"/>
    <mergeCell ref="M2:M4"/>
    <mergeCell ref="N2:N4"/>
    <mergeCell ref="O2:O4"/>
    <mergeCell ref="H2:H4"/>
    <mergeCell ref="I2:I4"/>
    <mergeCell ref="J2:L3"/>
  </mergeCells>
  <conditionalFormatting sqref="D6:F26">
    <cfRule type="expression" priority="1" dxfId="124" stopIfTrue="1">
      <formula>AND(OR($D6=0,$E6=0,$F6=0),D6=MAX($D6:$F6))</formula>
    </cfRule>
    <cfRule type="expression" priority="2" dxfId="124" stopIfTrue="1">
      <formula>AND(AND($D6&lt;&gt;0,$E6&lt;&gt;0,$F6&lt;&gt;0),D6=MEDIAN($D6:$F6))</formula>
    </cfRule>
  </conditionalFormatting>
  <conditionalFormatting sqref="J6:L26">
    <cfRule type="expression" priority="3" dxfId="124" stopIfTrue="1">
      <formula>AND(OR($J6=0,$K6=0,$L6=0),J6=MAX($J6:$L6))</formula>
    </cfRule>
    <cfRule type="expression" priority="4" dxfId="124" stopIfTrue="1">
      <formula>AND(AND($J6&lt;&gt;0,$K6&lt;&gt;0,$L6&lt;&gt;0),J6=MEDIAN($J6:$L6))</formula>
    </cfRule>
  </conditionalFormatting>
  <conditionalFormatting sqref="A6:A7 A12:A26">
    <cfRule type="expression" priority="5" dxfId="125" stopIfTrue="1">
      <formula>$B6=" "</formula>
    </cfRule>
  </conditionalFormatting>
  <conditionalFormatting sqref="G6:G26">
    <cfRule type="cellIs" priority="6" dxfId="124" operator="equal" stopIfTrue="1">
      <formula>"N"</formula>
    </cfRule>
    <cfRule type="expression" priority="7" dxfId="125" stopIfTrue="1">
      <formula>$I6=" "</formula>
    </cfRule>
  </conditionalFormatting>
  <conditionalFormatting sqref="M6:M26">
    <cfRule type="cellIs" priority="8" dxfId="124" operator="equal" stopIfTrue="1">
      <formula>"N"</formula>
    </cfRule>
    <cfRule type="expression" priority="9" dxfId="125" stopIfTrue="1">
      <formula>$O6=" "</formula>
    </cfRule>
  </conditionalFormatting>
  <conditionalFormatting sqref="I6:I26 O6:R26">
    <cfRule type="cellIs" priority="10" dxfId="126" operator="equal" stopIfTrue="1">
      <formula>"X"</formula>
    </cfRule>
  </conditionalFormatting>
  <conditionalFormatting sqref="A10:A11">
    <cfRule type="expression" priority="11" dxfId="125" stopIfTrue="1">
      <formula>$B8=" "</formula>
    </cfRule>
  </conditionalFormatting>
  <conditionalFormatting sqref="A8:A9">
    <cfRule type="expression" priority="12" dxfId="125" stopIfTrue="1">
      <formula>#REF!=" "</formula>
    </cfRule>
  </conditionalFormatting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2016-03-06T10:53:05Z</cp:lastPrinted>
  <dcterms:created xsi:type="dcterms:W3CDTF">2016-03-05T10:11:59Z</dcterms:created>
  <dcterms:modified xsi:type="dcterms:W3CDTF">2016-03-06T11:22:21Z</dcterms:modified>
  <cp:category/>
  <cp:version/>
  <cp:contentType/>
  <cp:contentStatus/>
</cp:coreProperties>
</file>